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ämäTyökirja" defaultThemeVersion="124226"/>
  <bookViews>
    <workbookView xWindow="240" yWindow="75" windowWidth="20115" windowHeight="7995" activeTab="1"/>
  </bookViews>
  <sheets>
    <sheet name="Tilinpäätöstiedot" sheetId="1" r:id="rId1"/>
    <sheet name="Toimintakulut" sheetId="2" r:id="rId2"/>
    <sheet name="Ohjaus" sheetId="3" state="hidden" r:id="rId3"/>
  </sheets>
  <definedNames>
    <definedName name="_xlnm.Print_Area" localSheetId="0">Tilinpäätöstiedot!$A$1:$G$154</definedName>
    <definedName name="_xlnm.Print_Area" localSheetId="1">Toimintakulut!$A$1:$C$249</definedName>
  </definedNames>
  <calcPr calcId="145621"/>
</workbook>
</file>

<file path=xl/calcChain.xml><?xml version="1.0" encoding="utf-8"?>
<calcChain xmlns="http://schemas.openxmlformats.org/spreadsheetml/2006/main">
  <c r="G154" i="1" l="1"/>
  <c r="D77" i="1" l="1"/>
  <c r="E77" i="1"/>
  <c r="E58" i="1"/>
  <c r="D58" i="1"/>
  <c r="D152" i="1" l="1"/>
  <c r="D149" i="1"/>
  <c r="D148" i="1"/>
  <c r="D140" i="1"/>
  <c r="D136" i="1"/>
  <c r="G131" i="1"/>
  <c r="G128" i="1"/>
  <c r="G129" i="1" s="1"/>
  <c r="G127" i="1"/>
  <c r="G125" i="1"/>
  <c r="G132" i="1" s="1"/>
  <c r="G133" i="1" s="1"/>
  <c r="G115" i="1"/>
  <c r="G119" i="1" s="1"/>
  <c r="G111" i="1"/>
  <c r="D104" i="1"/>
  <c r="G98" i="1"/>
  <c r="E94" i="1"/>
  <c r="G92" i="1"/>
  <c r="G91" i="1"/>
  <c r="G90" i="1"/>
  <c r="G89" i="1"/>
  <c r="D151" i="1"/>
  <c r="D153" i="1" s="1"/>
  <c r="G88" i="1"/>
  <c r="G94" i="1" s="1"/>
  <c r="E84" i="1"/>
  <c r="D84" i="1"/>
  <c r="G82" i="1"/>
  <c r="G81" i="1"/>
  <c r="G84" i="1" s="1"/>
  <c r="G75" i="1"/>
  <c r="G73" i="1"/>
  <c r="G72" i="1"/>
  <c r="G71" i="1"/>
  <c r="G70" i="1"/>
  <c r="G67" i="1"/>
  <c r="G65" i="1"/>
  <c r="G64" i="1"/>
  <c r="G63" i="1"/>
  <c r="G56" i="1"/>
  <c r="G54" i="1"/>
  <c r="G53" i="1"/>
  <c r="G52" i="1"/>
  <c r="G51" i="1"/>
  <c r="G50" i="1"/>
  <c r="G49" i="1"/>
  <c r="G48" i="1"/>
  <c r="G47" i="1"/>
  <c r="G44" i="1"/>
  <c r="G58" i="1" s="1"/>
  <c r="G42" i="1"/>
  <c r="G41" i="1"/>
  <c r="G40" i="1"/>
  <c r="G39" i="1"/>
  <c r="G38" i="1"/>
  <c r="G37" i="1"/>
  <c r="G36" i="1"/>
  <c r="G35" i="1"/>
  <c r="E30" i="1"/>
  <c r="G28" i="1"/>
  <c r="G26" i="1"/>
  <c r="E26" i="1"/>
  <c r="D26" i="1"/>
  <c r="C26" i="1"/>
  <c r="F23" i="1"/>
  <c r="F26" i="1" s="1"/>
  <c r="F22" i="1"/>
  <c r="F21" i="1"/>
  <c r="F20" i="1"/>
  <c r="E15" i="1"/>
  <c r="D15" i="1"/>
  <c r="G13" i="1"/>
  <c r="G12" i="1"/>
  <c r="G15" i="1" s="1"/>
  <c r="G30" i="1" s="1"/>
  <c r="G11" i="1"/>
  <c r="G77" i="1" l="1"/>
  <c r="G96" i="1" s="1"/>
  <c r="G100" i="1" s="1"/>
  <c r="E96" i="1"/>
  <c r="E100" i="1" s="1"/>
  <c r="G104" i="1"/>
  <c r="G103" i="1"/>
  <c r="D30" i="1"/>
  <c r="D94" i="1"/>
  <c r="D103" i="1" s="1"/>
  <c r="D105" i="1" s="1"/>
  <c r="D154" i="1"/>
  <c r="G105" i="1" l="1"/>
  <c r="D96" i="1"/>
  <c r="D100" i="1" s="1"/>
  <c r="C234" i="2" l="1"/>
  <c r="C218" i="2"/>
  <c r="C202" i="2"/>
  <c r="C186" i="2"/>
  <c r="C170" i="2"/>
  <c r="C154" i="2"/>
  <c r="C138" i="2"/>
  <c r="C122" i="2"/>
  <c r="C106" i="2"/>
  <c r="C90" i="2"/>
  <c r="C74" i="2"/>
  <c r="C58" i="2"/>
  <c r="C42" i="2"/>
  <c r="C26" i="2"/>
  <c r="C10" i="2"/>
  <c r="H23" i="1"/>
  <c r="H22" i="1"/>
  <c r="H21" i="1"/>
  <c r="H20" i="1"/>
  <c r="H28" i="1" l="1"/>
  <c r="C9" i="2" l="1"/>
  <c r="AC118" i="3"/>
  <c r="AA220" i="3"/>
  <c r="AC125" i="3"/>
  <c r="AA181" i="3"/>
  <c r="AA99" i="3"/>
  <c r="AC25" i="3"/>
  <c r="AC68" i="3"/>
  <c r="AC103" i="3"/>
  <c r="AC188" i="3"/>
  <c r="AA94" i="3"/>
  <c r="AA153" i="3"/>
  <c r="AC172" i="3"/>
  <c r="P52" i="1"/>
  <c r="AC237" i="3"/>
  <c r="L48" i="1"/>
  <c r="AC197" i="3"/>
  <c r="AC51" i="3"/>
  <c r="AA225" i="3"/>
  <c r="AC15" i="3"/>
  <c r="AC85" i="3"/>
  <c r="N46" i="1"/>
  <c r="C85" i="3"/>
  <c r="P100" i="1"/>
  <c r="L44" i="1"/>
  <c r="AA241" i="3"/>
  <c r="C159" i="3"/>
  <c r="AA35" i="3"/>
  <c r="AC242" i="3"/>
  <c r="AC179" i="3"/>
  <c r="C102" i="3"/>
  <c r="AA15" i="3"/>
  <c r="AA68" i="3"/>
  <c r="C105" i="3"/>
  <c r="AA77" i="3"/>
  <c r="AC157" i="3"/>
  <c r="AC47" i="3"/>
  <c r="P96" i="1"/>
  <c r="C147" i="3"/>
  <c r="T21" i="1"/>
  <c r="AA129" i="3"/>
  <c r="AA169" i="3"/>
  <c r="AA142" i="3"/>
  <c r="AA20" i="3"/>
  <c r="AA101" i="3"/>
  <c r="L76" i="1"/>
  <c r="C146" i="3"/>
  <c r="P103" i="1"/>
  <c r="AC236" i="3"/>
  <c r="AC207" i="3"/>
  <c r="AA198" i="3"/>
  <c r="AA61" i="3"/>
  <c r="AA212" i="3"/>
  <c r="P90" i="1"/>
  <c r="AA211" i="3"/>
  <c r="AA82" i="3"/>
  <c r="AA37" i="3"/>
  <c r="N59" i="1"/>
  <c r="AA141" i="3"/>
  <c r="L46" i="1"/>
  <c r="AA89" i="3"/>
  <c r="P95" i="1"/>
  <c r="C133" i="3"/>
  <c r="AA3" i="3"/>
  <c r="AA145" i="3"/>
  <c r="AC181" i="3"/>
  <c r="AA216" i="3"/>
  <c r="AC98" i="3"/>
  <c r="AA207" i="3"/>
  <c r="AA222" i="3"/>
  <c r="AA55" i="3"/>
  <c r="AC18" i="3"/>
  <c r="AC105" i="3"/>
  <c r="C98" i="3"/>
  <c r="P20" i="1"/>
  <c r="AA111" i="3"/>
  <c r="AC239" i="3"/>
  <c r="AC180" i="3"/>
  <c r="AA186" i="3"/>
  <c r="AC76" i="3"/>
  <c r="N80" i="1"/>
  <c r="AC227" i="3"/>
  <c r="AA27" i="3"/>
  <c r="AC56" i="3"/>
  <c r="AC166" i="3"/>
  <c r="AA8" i="3"/>
  <c r="AC235" i="3"/>
  <c r="C137" i="3"/>
  <c r="E77" i="3"/>
  <c r="P60" i="1"/>
  <c r="L85" i="1"/>
  <c r="AC45" i="3"/>
  <c r="AC138" i="3"/>
  <c r="AC196" i="3"/>
  <c r="AC183" i="3"/>
  <c r="C138" i="3"/>
  <c r="P104" i="1"/>
  <c r="L69" i="1"/>
  <c r="L93" i="1"/>
  <c r="AA228" i="3"/>
  <c r="AC108" i="3"/>
  <c r="C73" i="3"/>
  <c r="AA115" i="3"/>
  <c r="AA219" i="3"/>
  <c r="AC154" i="3"/>
  <c r="C79" i="3"/>
  <c r="AC160" i="3"/>
  <c r="AA84" i="3"/>
  <c r="L65" i="1"/>
  <c r="N50" i="1"/>
  <c r="AC145" i="3"/>
  <c r="AC5" i="3"/>
  <c r="N44" i="1"/>
  <c r="AA114" i="3"/>
  <c r="P75" i="1"/>
  <c r="AC2" i="3"/>
  <c r="C87" i="3"/>
  <c r="AC112" i="3"/>
  <c r="AC116" i="3"/>
  <c r="AC184" i="3"/>
  <c r="L101" i="1"/>
  <c r="L97" i="1"/>
  <c r="L67" i="1"/>
  <c r="C135" i="3"/>
  <c r="AA161" i="3"/>
  <c r="L83" i="1"/>
  <c r="AA214" i="3"/>
  <c r="P102" i="1"/>
  <c r="AA156" i="3"/>
  <c r="AC109" i="3"/>
  <c r="AC130" i="3"/>
  <c r="AC19" i="3"/>
  <c r="AA175" i="3"/>
  <c r="AC151" i="3"/>
  <c r="AC110" i="3"/>
  <c r="N67" i="1"/>
  <c r="AA18" i="3"/>
  <c r="AC95" i="3"/>
  <c r="AC240" i="3"/>
  <c r="N12" i="1"/>
  <c r="AA75" i="3"/>
  <c r="P66" i="1"/>
  <c r="AA63" i="3"/>
  <c r="L68" i="1"/>
  <c r="AC77" i="3"/>
  <c r="L66" i="1"/>
  <c r="AC87" i="3"/>
  <c r="P92" i="1"/>
  <c r="C92" i="3"/>
  <c r="T15" i="1"/>
  <c r="AA87" i="3"/>
  <c r="AA155" i="3"/>
  <c r="AA146" i="3"/>
  <c r="T14" i="1"/>
  <c r="AA60" i="3"/>
  <c r="AC205" i="3"/>
  <c r="AA204" i="3"/>
  <c r="AC10" i="3"/>
  <c r="AA168" i="3"/>
  <c r="AC152" i="3"/>
  <c r="C125" i="3"/>
  <c r="AA88" i="3"/>
  <c r="AA138" i="3"/>
  <c r="L91" i="1"/>
  <c r="C107" i="3"/>
  <c r="L47" i="1"/>
  <c r="AA6" i="3"/>
  <c r="L50" i="1"/>
  <c r="AC59" i="3"/>
  <c r="R31" i="1"/>
  <c r="AC48" i="3"/>
  <c r="N58" i="1"/>
  <c r="AA196" i="3"/>
  <c r="N77" i="1"/>
  <c r="AA118" i="3"/>
  <c r="P11" i="1"/>
  <c r="AC141" i="3"/>
  <c r="T16" i="1"/>
  <c r="C116" i="3"/>
  <c r="P47" i="1"/>
  <c r="AA44" i="3"/>
  <c r="AA113" i="3"/>
  <c r="R28" i="1"/>
  <c r="P71" i="1"/>
  <c r="AC27" i="3"/>
  <c r="C141" i="3"/>
  <c r="AA73" i="3"/>
  <c r="T13" i="1"/>
  <c r="AA86" i="3"/>
  <c r="AC223" i="3"/>
  <c r="AA136" i="3"/>
  <c r="AA12" i="3"/>
  <c r="P59" i="1"/>
  <c r="T9" i="1"/>
  <c r="P79" i="1"/>
  <c r="P97" i="1"/>
  <c r="P98" i="1"/>
  <c r="P65" i="1"/>
  <c r="AC82" i="3"/>
  <c r="C153" i="3"/>
  <c r="AA221" i="3"/>
  <c r="C103" i="3"/>
  <c r="AC217" i="3"/>
  <c r="C157" i="3"/>
  <c r="T7" i="1"/>
  <c r="AA187" i="3"/>
  <c r="AA148" i="3"/>
  <c r="AC211" i="3"/>
  <c r="AA215" i="3"/>
  <c r="AA71" i="3"/>
  <c r="L104" i="1"/>
  <c r="AC70" i="3"/>
  <c r="C75" i="3"/>
  <c r="AC86" i="3"/>
  <c r="L86" i="1"/>
  <c r="P70" i="1"/>
  <c r="E76" i="3"/>
  <c r="AC39" i="3"/>
  <c r="C100" i="3"/>
  <c r="AC169" i="3"/>
  <c r="AC3" i="3"/>
  <c r="AA26" i="3"/>
  <c r="AC219" i="3"/>
  <c r="P82" i="1"/>
  <c r="AC215" i="3"/>
  <c r="AC228" i="3"/>
  <c r="AA74" i="3"/>
  <c r="AC53" i="3"/>
  <c r="AC69" i="3"/>
  <c r="AC78" i="3"/>
  <c r="T8" i="1"/>
  <c r="P51" i="1"/>
  <c r="AA102" i="3"/>
  <c r="AC210" i="3"/>
  <c r="AA232" i="3"/>
  <c r="AA209" i="3"/>
  <c r="N57" i="1"/>
  <c r="L78" i="1"/>
  <c r="N75" i="1"/>
  <c r="L84" i="1"/>
  <c r="AC52" i="3"/>
  <c r="L79" i="1"/>
  <c r="AC35" i="3"/>
  <c r="C77" i="3"/>
  <c r="C106" i="3"/>
  <c r="N65" i="1"/>
  <c r="P91" i="1"/>
  <c r="T23" i="1"/>
  <c r="AA10" i="3"/>
  <c r="AC72" i="3"/>
  <c r="AA230" i="3"/>
  <c r="AA191" i="3"/>
  <c r="P108" i="1"/>
  <c r="N51" i="1"/>
  <c r="AC63" i="3"/>
  <c r="AA121" i="3"/>
  <c r="C129" i="3"/>
  <c r="E72" i="3"/>
  <c r="AC176" i="3"/>
  <c r="AA108" i="3"/>
  <c r="AA200" i="3"/>
  <c r="AA190" i="3"/>
  <c r="AC93" i="3"/>
  <c r="AC92" i="3"/>
  <c r="AA95" i="3"/>
  <c r="AA172" i="3"/>
  <c r="AC96" i="3"/>
  <c r="AA109" i="3"/>
  <c r="P12" i="1"/>
  <c r="AC4" i="3"/>
  <c r="AA150" i="3"/>
  <c r="AA112" i="3"/>
  <c r="AC49" i="3"/>
  <c r="AC67" i="3"/>
  <c r="AC158" i="3"/>
  <c r="AA11" i="3"/>
  <c r="AA92" i="3"/>
  <c r="AA38" i="3"/>
  <c r="AC146" i="3"/>
  <c r="C112" i="3"/>
  <c r="AA176" i="3"/>
  <c r="C78" i="3"/>
  <c r="C94" i="3"/>
  <c r="AA185" i="3"/>
  <c r="C70" i="3"/>
  <c r="AA210" i="3"/>
  <c r="AA56" i="3"/>
  <c r="C115" i="3"/>
  <c r="P49" i="1"/>
  <c r="C144" i="3"/>
  <c r="N43" i="1"/>
  <c r="AC40" i="3"/>
  <c r="AC233" i="3"/>
  <c r="P54" i="1"/>
  <c r="AA45" i="3"/>
  <c r="P44" i="1"/>
  <c r="AC28" i="3"/>
  <c r="N70" i="1"/>
  <c r="P84" i="1"/>
  <c r="AA189" i="3"/>
  <c r="AC117" i="3"/>
  <c r="P94" i="1"/>
  <c r="P83" i="1"/>
  <c r="C95" i="3"/>
  <c r="AA14" i="3"/>
  <c r="AC173" i="3"/>
  <c r="AC208" i="3"/>
  <c r="AC206" i="3"/>
  <c r="C122" i="3"/>
  <c r="AC100" i="3"/>
  <c r="N72" i="1"/>
  <c r="C76" i="3"/>
  <c r="N81" i="1"/>
  <c r="AC16" i="3"/>
  <c r="AA31" i="3"/>
  <c r="C134" i="3"/>
  <c r="AA2" i="3"/>
  <c r="P48" i="1"/>
  <c r="AC153" i="3"/>
  <c r="AA240" i="3"/>
  <c r="AC55" i="3"/>
  <c r="AC175" i="3"/>
  <c r="AA167" i="3"/>
  <c r="AC9" i="3"/>
  <c r="AC120" i="3"/>
  <c r="E79" i="3"/>
  <c r="AA120" i="3"/>
  <c r="L63" i="1"/>
  <c r="AA166" i="3"/>
  <c r="T18" i="1"/>
  <c r="AA206" i="3"/>
  <c r="P78" i="1"/>
  <c r="C118" i="3"/>
  <c r="C143" i="3"/>
  <c r="AC186" i="3"/>
  <c r="L95" i="1"/>
  <c r="N79" i="1"/>
  <c r="P86" i="1"/>
  <c r="T10" i="1"/>
  <c r="AC128" i="3"/>
  <c r="AA173" i="3"/>
  <c r="P105" i="1"/>
  <c r="P88" i="1"/>
  <c r="AC111" i="3"/>
  <c r="N54" i="1"/>
  <c r="AA208" i="3"/>
  <c r="AC89" i="3"/>
  <c r="AC165" i="3"/>
  <c r="AC159" i="3"/>
  <c r="P58" i="1"/>
  <c r="P68" i="1"/>
  <c r="AC66" i="3"/>
  <c r="P89" i="1"/>
  <c r="AC31" i="3"/>
  <c r="L98" i="1"/>
  <c r="AC115" i="3"/>
  <c r="C130" i="3"/>
  <c r="AC97" i="3"/>
  <c r="P19" i="1"/>
  <c r="N11" i="1"/>
  <c r="N66" i="1"/>
  <c r="AC88" i="3"/>
  <c r="AC131" i="3"/>
  <c r="AC164" i="3"/>
  <c r="AC221" i="3"/>
  <c r="AC38" i="3"/>
  <c r="AC24" i="3"/>
  <c r="L57" i="1"/>
  <c r="C121" i="3"/>
  <c r="AA147" i="3"/>
  <c r="N76" i="1"/>
  <c r="AC99" i="3"/>
  <c r="AC185" i="3"/>
  <c r="AA213" i="3"/>
  <c r="AA24" i="3"/>
  <c r="AC143" i="3"/>
  <c r="E70" i="3"/>
  <c r="AA80" i="3"/>
  <c r="AA130" i="3"/>
  <c r="AC170" i="3"/>
  <c r="AA159" i="3"/>
  <c r="AC174" i="3"/>
  <c r="L55" i="1"/>
  <c r="P61" i="1"/>
  <c r="AA125" i="3"/>
  <c r="AA134" i="3"/>
  <c r="C142" i="3"/>
  <c r="AC22" i="3"/>
  <c r="AC232" i="3"/>
  <c r="AA194" i="3"/>
  <c r="AC81" i="3"/>
  <c r="P45" i="1"/>
  <c r="AA122" i="3"/>
  <c r="AC50" i="3"/>
  <c r="AC144" i="3"/>
  <c r="AA79" i="3"/>
  <c r="C108" i="3"/>
  <c r="C131" i="3"/>
  <c r="AC204" i="3"/>
  <c r="AA180" i="3"/>
  <c r="AC61" i="3"/>
  <c r="AC36" i="3"/>
  <c r="L71" i="1"/>
  <c r="L70" i="1"/>
  <c r="AC163" i="3"/>
  <c r="AA158" i="3"/>
  <c r="C109" i="3"/>
  <c r="AA39" i="3"/>
  <c r="AA62" i="3"/>
  <c r="C91" i="3"/>
  <c r="AA48" i="3"/>
  <c r="AC12" i="3"/>
  <c r="AA21" i="3"/>
  <c r="L61" i="1"/>
  <c r="AC230" i="3"/>
  <c r="L90" i="1"/>
  <c r="C128" i="3"/>
  <c r="AA91" i="3"/>
  <c r="L87" i="1"/>
  <c r="T17" i="1"/>
  <c r="AA239" i="3"/>
  <c r="N45" i="1"/>
  <c r="AA149" i="3"/>
  <c r="L52" i="1"/>
  <c r="AC238" i="3"/>
  <c r="AC209" i="3"/>
  <c r="AA40" i="3"/>
  <c r="N85" i="1"/>
  <c r="AA29" i="3"/>
  <c r="AC32" i="3"/>
  <c r="AC71" i="3"/>
  <c r="AC168" i="3"/>
  <c r="C71" i="3"/>
  <c r="AC58" i="3"/>
  <c r="C97" i="3"/>
  <c r="AC171" i="3"/>
  <c r="AA7" i="3"/>
  <c r="P67" i="1"/>
  <c r="R27" i="1"/>
  <c r="L60" i="1"/>
  <c r="AA72" i="3"/>
  <c r="P85" i="1"/>
  <c r="C81" i="3"/>
  <c r="AC224" i="3"/>
  <c r="AA123" i="3"/>
  <c r="AA85" i="3"/>
  <c r="AA33" i="3"/>
  <c r="AA34" i="3"/>
  <c r="AC121" i="3"/>
  <c r="AC156" i="3"/>
  <c r="P80" i="1"/>
  <c r="AA119" i="3"/>
  <c r="P55" i="1"/>
  <c r="L88" i="1"/>
  <c r="AC220" i="3"/>
  <c r="AA58" i="3"/>
  <c r="AA193" i="3"/>
  <c r="C72" i="3"/>
  <c r="P43" i="1"/>
  <c r="T20" i="1"/>
  <c r="AA28" i="3"/>
  <c r="L9" i="1"/>
  <c r="AA110" i="3"/>
  <c r="AC30" i="3"/>
  <c r="AC127" i="3"/>
  <c r="AA144" i="3"/>
  <c r="AC201" i="3"/>
  <c r="AA233" i="3"/>
  <c r="AA234" i="3"/>
  <c r="AC11" i="3"/>
  <c r="AA104" i="3"/>
  <c r="E81" i="3"/>
  <c r="AC148" i="3"/>
  <c r="AA139" i="3"/>
  <c r="AA5" i="3"/>
  <c r="AC74" i="3"/>
  <c r="C156" i="3"/>
  <c r="AC218" i="3"/>
  <c r="E73" i="3"/>
  <c r="N56" i="1"/>
  <c r="AC21" i="3"/>
  <c r="P87" i="1"/>
  <c r="L64" i="1"/>
  <c r="C136" i="3"/>
  <c r="AC193" i="3"/>
  <c r="L81" i="1"/>
  <c r="AA116" i="3"/>
  <c r="AA229" i="3"/>
  <c r="AC182" i="3"/>
  <c r="C119" i="3"/>
  <c r="AA23" i="3"/>
  <c r="AA133" i="3"/>
  <c r="AC17" i="3"/>
  <c r="C101" i="3"/>
  <c r="AA238" i="3"/>
  <c r="AA174" i="3"/>
  <c r="E74" i="3"/>
  <c r="AA36" i="3"/>
  <c r="AA69" i="3"/>
  <c r="AA25" i="3"/>
  <c r="AC65" i="3"/>
  <c r="AA177" i="3"/>
  <c r="E71" i="3"/>
  <c r="AA107" i="3"/>
  <c r="AA13" i="3"/>
  <c r="AC37" i="3"/>
  <c r="N47" i="1"/>
  <c r="C127" i="3"/>
  <c r="AA199" i="3"/>
  <c r="AC203" i="3"/>
  <c r="P106" i="1"/>
  <c r="N62" i="1"/>
  <c r="AC90" i="3"/>
  <c r="P62" i="1"/>
  <c r="AA65" i="3"/>
  <c r="AA78" i="3"/>
  <c r="AA201" i="3"/>
  <c r="AC62" i="3"/>
  <c r="AC41" i="3"/>
  <c r="N74" i="1"/>
  <c r="C126" i="3"/>
  <c r="AC178" i="3"/>
  <c r="AA66" i="3"/>
  <c r="AC192" i="3"/>
  <c r="AA237" i="3"/>
  <c r="AA171" i="3"/>
  <c r="AA96" i="3"/>
  <c r="AA151" i="3"/>
  <c r="R30" i="1"/>
  <c r="AA179" i="3"/>
  <c r="N9" i="1"/>
  <c r="AA195" i="3"/>
  <c r="AA236" i="3"/>
  <c r="AC42" i="3"/>
  <c r="AC225" i="3"/>
  <c r="C93" i="3"/>
  <c r="L43" i="1"/>
  <c r="AA227" i="3"/>
  <c r="AC149" i="3"/>
  <c r="C83" i="3"/>
  <c r="P107" i="1"/>
  <c r="AA203" i="3"/>
  <c r="AC140" i="3"/>
  <c r="L56" i="1"/>
  <c r="AA202" i="3"/>
  <c r="AC94" i="3"/>
  <c r="AA22" i="3"/>
  <c r="N48" i="1"/>
  <c r="AC122" i="3"/>
  <c r="AA164" i="3"/>
  <c r="L12" i="1"/>
  <c r="P53" i="1"/>
  <c r="C148" i="3"/>
  <c r="AC162" i="3"/>
  <c r="AC147" i="3"/>
  <c r="AC43" i="3"/>
  <c r="AC132" i="3"/>
  <c r="AA64" i="3"/>
  <c r="P9" i="1"/>
  <c r="AA70" i="3"/>
  <c r="AC34" i="3"/>
  <c r="P13" i="1"/>
  <c r="AC101" i="3"/>
  <c r="L102" i="1"/>
  <c r="AC29" i="3"/>
  <c r="AC234" i="3"/>
  <c r="P46" i="1"/>
  <c r="T12" i="1"/>
  <c r="P69" i="1"/>
  <c r="AC26" i="3"/>
  <c r="L54" i="1"/>
  <c r="AC7" i="3"/>
  <c r="AC54" i="3"/>
  <c r="C158" i="3"/>
  <c r="C145" i="3"/>
  <c r="AA184" i="3"/>
  <c r="N64" i="1"/>
  <c r="N53" i="1"/>
  <c r="E78" i="3"/>
  <c r="C123" i="3"/>
  <c r="C113" i="3"/>
  <c r="AC23" i="3"/>
  <c r="AC189" i="3"/>
  <c r="N60" i="1"/>
  <c r="N78" i="1"/>
  <c r="AC136" i="3"/>
  <c r="L82" i="1"/>
  <c r="AC226" i="3"/>
  <c r="P7" i="1"/>
  <c r="AA54" i="3"/>
  <c r="AA178" i="3"/>
  <c r="AC107" i="3"/>
  <c r="AA154" i="3"/>
  <c r="C89" i="3"/>
  <c r="AA182" i="3"/>
  <c r="AA223" i="3"/>
  <c r="T19" i="1"/>
  <c r="AA217" i="3"/>
  <c r="AC198" i="3"/>
  <c r="AA53" i="3"/>
  <c r="P93" i="1"/>
  <c r="AC194" i="3"/>
  <c r="C154" i="3"/>
  <c r="AC133" i="3"/>
  <c r="AA188" i="3"/>
  <c r="AC187" i="3"/>
  <c r="C88" i="3"/>
  <c r="AC80" i="3"/>
  <c r="AC73" i="3"/>
  <c r="C86" i="3"/>
  <c r="C74" i="3"/>
  <c r="C110" i="3"/>
  <c r="AC8" i="3"/>
  <c r="AC46" i="3"/>
  <c r="AC75" i="3"/>
  <c r="AC64" i="3"/>
  <c r="AA165" i="3"/>
  <c r="AA205" i="3"/>
  <c r="N61" i="1"/>
  <c r="E68" i="3"/>
  <c r="N71" i="1"/>
  <c r="L58" i="1"/>
  <c r="AC119" i="3"/>
  <c r="AC84" i="3"/>
  <c r="AC91" i="3"/>
  <c r="P99" i="1"/>
  <c r="AA9" i="3"/>
  <c r="AA17" i="3"/>
  <c r="AA152" i="3"/>
  <c r="L75" i="1"/>
  <c r="AA235" i="3"/>
  <c r="AC167" i="3"/>
  <c r="AA170" i="3"/>
  <c r="AA192" i="3"/>
  <c r="AC6" i="3"/>
  <c r="AA128" i="3"/>
  <c r="AC102" i="3"/>
  <c r="AA127" i="3"/>
  <c r="N7" i="1"/>
  <c r="AA98" i="3"/>
  <c r="L62" i="1"/>
  <c r="N83" i="1"/>
  <c r="AC241" i="3"/>
  <c r="E80" i="3"/>
  <c r="AA197" i="3"/>
  <c r="AC139" i="3"/>
  <c r="L103" i="1"/>
  <c r="P74" i="1"/>
  <c r="AA30" i="3"/>
  <c r="AC134" i="3"/>
  <c r="AC137" i="3"/>
  <c r="AA52" i="3"/>
  <c r="AC57" i="3"/>
  <c r="AA19" i="3"/>
  <c r="P57" i="1"/>
  <c r="C117" i="3"/>
  <c r="AC60" i="3"/>
  <c r="C149" i="3"/>
  <c r="AC113" i="3"/>
  <c r="C104" i="3"/>
  <c r="AA59" i="3"/>
  <c r="L74" i="1"/>
  <c r="AA97" i="3"/>
  <c r="L92" i="1"/>
  <c r="AA143" i="3"/>
  <c r="T22" i="1"/>
  <c r="AA32" i="3"/>
  <c r="AC20" i="3"/>
  <c r="AA42" i="3"/>
  <c r="C132" i="3"/>
  <c r="AA41" i="3"/>
  <c r="C124" i="3"/>
  <c r="AC199" i="3"/>
  <c r="N55" i="1"/>
  <c r="C114" i="3"/>
  <c r="P63" i="1"/>
  <c r="AC213" i="3"/>
  <c r="R29" i="1"/>
  <c r="AA218" i="3"/>
  <c r="L96" i="1"/>
  <c r="AC155" i="3"/>
  <c r="L7" i="1"/>
  <c r="AA67" i="3"/>
  <c r="AA157" i="3"/>
  <c r="AA162" i="3"/>
  <c r="AA76" i="3"/>
  <c r="L51" i="1"/>
  <c r="AC150" i="3"/>
  <c r="AA183" i="3"/>
  <c r="AA131" i="3"/>
  <c r="AA49" i="3"/>
  <c r="C151" i="3"/>
  <c r="AA100" i="3"/>
  <c r="N68" i="1"/>
  <c r="P76" i="1"/>
  <c r="AA224" i="3"/>
  <c r="P18" i="1"/>
  <c r="AC202" i="3"/>
  <c r="AA126" i="3"/>
  <c r="AC14" i="3"/>
  <c r="AA160" i="3"/>
  <c r="L94" i="1"/>
  <c r="N82" i="1"/>
  <c r="AC33" i="3"/>
  <c r="AC126" i="3"/>
  <c r="C84" i="3"/>
  <c r="AC190" i="3"/>
  <c r="AC79" i="3"/>
  <c r="C150" i="3"/>
  <c r="N73" i="1"/>
  <c r="P73" i="1"/>
  <c r="AA105" i="3"/>
  <c r="P64" i="1"/>
  <c r="P50" i="1"/>
  <c r="AA51" i="3"/>
  <c r="AC135" i="3"/>
  <c r="C82" i="3"/>
  <c r="C120" i="3"/>
  <c r="AC124" i="3"/>
  <c r="AC104" i="3"/>
  <c r="AA103" i="3"/>
  <c r="AA16" i="3"/>
  <c r="AC214" i="3"/>
  <c r="P56" i="1"/>
  <c r="N49" i="1"/>
  <c r="AA124" i="3"/>
  <c r="AA50" i="3"/>
  <c r="C80" i="3"/>
  <c r="AA137" i="3"/>
  <c r="AA47" i="3"/>
  <c r="AC83" i="3"/>
  <c r="P72" i="1"/>
  <c r="AC161" i="3"/>
  <c r="P81" i="1"/>
  <c r="AC123" i="3"/>
  <c r="AA57" i="3"/>
  <c r="AA231" i="3"/>
  <c r="AA140" i="3"/>
  <c r="N52" i="1"/>
  <c r="T11" i="1"/>
  <c r="E75" i="3"/>
  <c r="C96" i="3"/>
  <c r="AC195" i="3"/>
  <c r="C99" i="3"/>
  <c r="N63" i="1"/>
  <c r="AC129" i="3"/>
  <c r="L59" i="1"/>
  <c r="N84" i="1"/>
  <c r="N69" i="1"/>
  <c r="AC231" i="3"/>
  <c r="L49" i="1"/>
  <c r="C139" i="3"/>
  <c r="AA242" i="3"/>
  <c r="AC44" i="3"/>
  <c r="AC142" i="3"/>
  <c r="C69" i="3"/>
  <c r="L80" i="1"/>
  <c r="E83" i="3"/>
  <c r="AA43" i="3"/>
  <c r="L72" i="1"/>
  <c r="AC229" i="3"/>
  <c r="AA4" i="3"/>
  <c r="AA93" i="3"/>
  <c r="AA135" i="3"/>
  <c r="AC200" i="3"/>
  <c r="C111" i="3"/>
  <c r="AA163" i="3"/>
  <c r="AA83" i="3"/>
  <c r="E69" i="3"/>
  <c r="L11" i="1"/>
  <c r="R32" i="1"/>
  <c r="AA106" i="3"/>
  <c r="P77" i="1"/>
  <c r="AC216" i="3"/>
  <c r="L73" i="1"/>
  <c r="AA46" i="3"/>
  <c r="C152" i="3"/>
  <c r="AC177" i="3"/>
  <c r="C155" i="3"/>
  <c r="AA81" i="3"/>
  <c r="C140" i="3"/>
  <c r="AC212" i="3"/>
  <c r="AA226" i="3"/>
  <c r="AC13" i="3"/>
  <c r="C68" i="3"/>
  <c r="AA132" i="3"/>
  <c r="L53" i="1"/>
  <c r="AC222" i="3"/>
  <c r="L77" i="1"/>
  <c r="E82" i="3"/>
  <c r="L45" i="1"/>
  <c r="AA117" i="3"/>
  <c r="P101" i="1"/>
  <c r="C90" i="3"/>
  <c r="AC106" i="3"/>
  <c r="AC114" i="3"/>
  <c r="AA90" i="3"/>
  <c r="AC191" i="3"/>
</calcChain>
</file>

<file path=xl/comments1.xml><?xml version="1.0" encoding="utf-8"?>
<comments xmlns="http://schemas.openxmlformats.org/spreadsheetml/2006/main">
  <authors>
    <author>Tuulikki Nieminen</author>
  </authors>
  <commentList>
    <comment ref="D5" authorId="0">
      <text>
        <r>
          <rPr>
            <sz val="9"/>
            <color indexed="81"/>
            <rFont val="Tahoma"/>
            <family val="2"/>
          </rPr>
          <t xml:space="preserve">Valtakunnallisilla nuorisojärjestöillä ja nuorisotyön palvelujärjestöillä kaikki tuotot ja kulut kirjataan kohtaan "nuorisotyö"
Nuorisotyötä tekevät järjestöt erittelevät nuorisotyön ja järjestön muun toiminnan tuotot ja kulut. </t>
        </r>
      </text>
    </comment>
    <comment ref="J9" authorId="0">
      <text>
        <r>
          <rPr>
            <sz val="9"/>
            <color indexed="81"/>
            <rFont val="Tahoma"/>
            <family val="2"/>
          </rPr>
          <t xml:space="preserve">Erityisavustus käytetään avustuksen myöntäjän määrittelemään kohteeseen, esim. nuorisotilojen varustamiseen, rakentamiseen tai  kiinteistön hankintaan. Vrt. yleis- tai vuosiavustus, jonka käyttökohdetta ei ole tarkasti rajattu.  </t>
        </r>
      </text>
    </comment>
    <comment ref="B12" authorId="0">
      <text>
        <r>
          <rPr>
            <sz val="9"/>
            <color indexed="81"/>
            <rFont val="Tahoma"/>
            <family val="2"/>
          </rPr>
          <t>Erityisavustus, kuten projekti- ja hankeavustus, palkkatuki tai opintokeskuksilta saadut tuet käytetään avustuksen myöntäjän määrittelemään kohteeseen. Vrt. yleis- tai vuosiavustus, jonka käyttökohdetta ei ole tarkasti rajattu. 
Julkiset yleisavustukset ilmoitetaan erikseen rivillä 91.</t>
        </r>
      </text>
    </comment>
    <comment ref="J13" authorId="0">
      <text>
        <r>
          <rPr>
            <sz val="9"/>
            <color indexed="81"/>
            <rFont val="Tahoma"/>
            <family val="2"/>
          </rPr>
          <t xml:space="preserve">Rahapalkka ja veronalaiset luontaisedut </t>
        </r>
      </text>
    </comment>
    <comment ref="J14" authorId="0">
      <text>
        <r>
          <rPr>
            <sz val="9"/>
            <color indexed="81"/>
            <rFont val="Tahoma"/>
            <family val="2"/>
          </rPr>
          <t xml:space="preserve">TyEL tai muu eläkelaji </t>
        </r>
      </text>
    </comment>
    <comment ref="J15" authorId="0">
      <text>
        <r>
          <rPr>
            <sz val="9"/>
            <color indexed="81"/>
            <rFont val="Tahoma"/>
            <family val="2"/>
          </rPr>
          <t xml:space="preserve">Lakisääteiset henkilösivukulut </t>
        </r>
      </text>
    </comment>
    <comment ref="J16" authorId="0">
      <text>
        <r>
          <rPr>
            <sz val="9"/>
            <color indexed="81"/>
            <rFont val="Tahoma"/>
            <family val="2"/>
          </rPr>
          <t xml:space="preserve">Palkatun henkilöstön matkakulut </t>
        </r>
      </text>
    </comment>
    <comment ref="J17" authorId="0">
      <text>
        <r>
          <rPr>
            <sz val="9"/>
            <color indexed="81"/>
            <rFont val="Tahoma"/>
            <family val="2"/>
          </rPr>
          <t xml:space="preserve">Mm. työterveyshuolto, henkilöstökoulutukset, virkistys  </t>
        </r>
      </text>
    </comment>
    <comment ref="J18" authorId="0">
      <text>
        <r>
          <rPr>
            <sz val="9"/>
            <color indexed="81"/>
            <rFont val="Tahoma"/>
            <family val="2"/>
          </rPr>
          <t xml:space="preserve">Mm. vuokra-, vastike- ja kiinteistökulut, siivouskulut, huoltokulut </t>
        </r>
      </text>
    </comment>
    <comment ref="B19" authorId="0">
      <text>
        <r>
          <rPr>
            <sz val="9"/>
            <color indexed="81"/>
            <rFont val="Tahoma"/>
            <family val="2"/>
          </rPr>
          <t>Valtakunnallisilla nuorisojärjestöillä ja nuorisotyön palvelujärjestöillä ei tarvitse täyttää kohtaa "Nuorisotyön ulkopuolisen toiminnan osuus". 
Nuorisotyötä tekevät järjestöt erittelevät nuorisotyön ja järjestön muun toiminnan kuluosuudet erikseen prosentteina ilmoitettuna. 
Kaikki järjestöt vastaavat kokonaiskulut yhteensä ja Nuorisotyön hallintokulujen osuus -kohtiin.</t>
        </r>
        <r>
          <rPr>
            <b/>
            <sz val="9"/>
            <color indexed="81"/>
            <rFont val="Tahoma"/>
            <family val="2"/>
          </rPr>
          <t xml:space="preserve">
</t>
        </r>
        <r>
          <rPr>
            <sz val="9"/>
            <color indexed="81"/>
            <rFont val="Tahoma"/>
            <family val="2"/>
          </rPr>
          <t xml:space="preserve">
</t>
        </r>
      </text>
    </comment>
    <comment ref="J19" authorId="0">
      <text>
        <r>
          <rPr>
            <sz val="9"/>
            <color indexed="81"/>
            <rFont val="Tahoma"/>
            <family val="2"/>
          </rPr>
          <t xml:space="preserve">Mm. hallinnon palvelut kuten tilitoimisto, tilintarkastus </t>
        </r>
      </text>
    </comment>
    <comment ref="J20" authorId="0">
      <text>
        <r>
          <rPr>
            <sz val="9"/>
            <color indexed="81"/>
            <rFont val="Tahoma"/>
            <family val="2"/>
          </rPr>
          <t xml:space="preserve">Mm. kalusteet, atk-laitteet, puhelimet, muut aineet, tarvikkeet ja tavarat (tilikauden aikana kerralla kuluksi kirjattavat) </t>
        </r>
      </text>
    </comment>
    <comment ref="B28" authorId="0">
      <text>
        <r>
          <rPr>
            <sz val="9"/>
            <color indexed="81"/>
            <rFont val="Tahoma"/>
            <family val="2"/>
          </rPr>
          <t>Ilmoita tuloslaskelman mukaisesti varsinaisen toiminnan kulut, mutta huomioi, että esim. varainhankinnan tulot ja kulut ilmoitetaan erikseen vasta alempana. Älä ilmoita lukuja kahteen kertaan.</t>
        </r>
      </text>
    </comment>
    <comment ref="Y37" authorId="0">
      <text>
        <r>
          <rPr>
            <sz val="9"/>
            <color indexed="81"/>
            <rFont val="Tahoma"/>
            <family val="2"/>
          </rPr>
          <t xml:space="preserve">Tarkista, että luku on Koko järjestö -kohdan summassa yhtä suuri kuin virallisessa tuloslaskelmassa!
</t>
        </r>
      </text>
    </comment>
    <comment ref="B39" authorId="0">
      <text>
        <r>
          <rPr>
            <sz val="9"/>
            <color indexed="81"/>
            <rFont val="Tahoma"/>
            <family val="2"/>
          </rPr>
          <t xml:space="preserve">Mainosmyynti verkkosivuille, jäsenlehteen, käsiohjelmaan tms. + jäsenlehden tms. tilaustuotot </t>
        </r>
      </text>
    </comment>
    <comment ref="B41" authorId="0">
      <text>
        <r>
          <rPr>
            <sz val="9"/>
            <color indexed="81"/>
            <rFont val="Tahoma"/>
            <family val="2"/>
          </rPr>
          <t xml:space="preserve">Arvonlisäverovelvollisen toiminnan tulot </t>
        </r>
      </text>
    </comment>
    <comment ref="B47" authorId="0">
      <text>
        <r>
          <rPr>
            <sz val="9"/>
            <color indexed="81"/>
            <rFont val="Tahoma"/>
            <family val="2"/>
          </rPr>
          <t xml:space="preserve">Mm. jäsenrekisteriohjelmisto, jäsenkortti, jäsenyyden perusteella saatavien etujen kulut </t>
        </r>
      </text>
    </comment>
    <comment ref="J49" authorId="0">
      <text>
        <r>
          <rPr>
            <sz val="9"/>
            <color indexed="81"/>
            <rFont val="Tahoma"/>
            <family val="2"/>
          </rPr>
          <t xml:space="preserve">Mainosmyynti verkkosivuille, jäsenlehteen, käsiohjelmaan tms. + jäsenlehden tms. tilaustuotot </t>
        </r>
      </text>
    </comment>
    <comment ref="B51" authorId="0">
      <text>
        <r>
          <rPr>
            <sz val="9"/>
            <color indexed="81"/>
            <rFont val="Tahoma"/>
            <family val="2"/>
          </rPr>
          <t xml:space="preserve">Esim. jäsenlehdestä </t>
        </r>
      </text>
    </comment>
    <comment ref="J51" authorId="0">
      <text>
        <r>
          <rPr>
            <sz val="9"/>
            <color indexed="81"/>
            <rFont val="Tahoma"/>
            <family val="2"/>
          </rPr>
          <t xml:space="preserve">Arvonlisäverovelvollisen toiminnan tulot </t>
        </r>
      </text>
    </comment>
    <comment ref="B53" authorId="0">
      <text>
        <r>
          <rPr>
            <sz val="9"/>
            <color indexed="81"/>
            <rFont val="Tahoma"/>
            <family val="2"/>
          </rPr>
          <t xml:space="preserve">Arvonlisäverovelvollisen toiminnan kulut  </t>
        </r>
      </text>
    </comment>
    <comment ref="J54" authorId="0">
      <text>
        <r>
          <rPr>
            <sz val="9"/>
            <color indexed="81"/>
            <rFont val="Tahoma"/>
            <family val="2"/>
          </rPr>
          <t xml:space="preserve">Mm. jäsenrekisteriohjelmisto, jäsenkortti, jäsenyyden perusteella saatavien etujen kulut </t>
        </r>
      </text>
    </comment>
    <comment ref="J58" authorId="0">
      <text>
        <r>
          <rPr>
            <sz val="9"/>
            <color indexed="81"/>
            <rFont val="Tahoma"/>
            <family val="2"/>
          </rPr>
          <t xml:space="preserve">Esim. jäsenlehdestä </t>
        </r>
      </text>
    </comment>
    <comment ref="J60" authorId="0">
      <text>
        <r>
          <rPr>
            <sz val="9"/>
            <color indexed="81"/>
            <rFont val="Tahoma"/>
            <family val="2"/>
          </rPr>
          <t xml:space="preserve">Arvonlisäverovelvollisen toiminnan kulut  </t>
        </r>
      </text>
    </comment>
    <comment ref="B129" authorId="0">
      <text>
        <r>
          <rPr>
            <sz val="9"/>
            <color indexed="81"/>
            <rFont val="Tahoma"/>
            <family val="2"/>
          </rPr>
          <t xml:space="preserve">Maksuvalmius: Ohjearvot 
erinomainen yli 1,5,
hyvä 1-1,5
tyydyttävä 0,5-1
</t>
        </r>
      </text>
    </comment>
    <comment ref="B133" authorId="0">
      <text>
        <r>
          <rPr>
            <sz val="9"/>
            <color indexed="81"/>
            <rFont val="Tahoma"/>
            <family val="2"/>
          </rPr>
          <t xml:space="preserve">Vakavaraisuus: Ohjearvot 
erinomainen yli 50
hyvä 35-50
tyydyttävä 25-35,
alle 20, niin syytä huolestua.
</t>
        </r>
      </text>
    </comment>
    <comment ref="B141" authorId="0">
      <text>
        <r>
          <rPr>
            <sz val="9"/>
            <color indexed="81"/>
            <rFont val="Tahoma"/>
            <family val="2"/>
          </rPr>
          <t>Varsinaiseksi toiminnaksi merkityt kulut, jotka ovat avustusohjeen (löytyy ministeriön verkkosivuilta) mukaan ei-avustuskelpoisia kuluja. Huomioithan, että jos olet ilmoittanut ei-hyväksyttäviä kuluja jo varainhankinnan tai sijoitus- ja rahoitustoiminnan kohdissa, ei niitä pidä enää ilmoittaa tässä. Ei-hyväksyttävät kulut ilmoitetaan vain kertaalleen.
EI-AVUSTUSKELPOISIA KULUJA OVAT:
- poistot
- muille yhteisöille, toimintaryhmille tai yksityishenkilöille annetut avustukset, esim. vaaliavustukset yksityishenkilöille, (ks. poikkeukset avustusohjeen s. 6, luku 5)
- välitystoiminnasta aiheutuvat menot 
- varaukset tai laskennalliset erät, jotka eivät perustu jo toteutuneisiin menoihin
- niiden työntekijöiden palkkamenot, jotka hoitavat pääasiallisesti tarvikevälitystä, varainhankintaa tai liiketoimintaa
- arvonlisäverovelvollisesta toiminnasta aiheutuvat kustannukset (jos tuen saaja on hakeutunut arvonlisäverovelvolliseksi liiketoiminnastaan, avustuksen saajan on kirjanpidossaan eriteltävä kustannuspaikoittain ALV-toiminta ja avustuksella katettava toiminta) 
- ulosotto-, viivästysmaksu- ja oikeudenkäyntikulut
- nuorisolain 10 § tarkoitetulle järjestölle myydyistä tavaroista tai palveluista saaduilla tuloilla katetut menot 
- palkkamenot järjestön työnantajana saamia sairausvakuutus- ja tapaturmavakuutuskorvauksia vastaavalta osalta tai muiden vastaavien tukien osalta 
- vuokratuloja vastaava osuus omien toimitilojen vuokramenoista
- vuokramenot, oman toimitilan yhtiövastike ja kurssikeskuksen hoitomenot (palkat, vesi, valaistus, jne.) muun kuin oman käytön osalta (ilmoitettava kurssikeskuksen oman ja vieraan käytön käyttövuorokausien määrä) 
- kurssikeskuksen tai muun toimintakeskuksen käytöstä aiheutuvat kulut (palkat, ruokailu, majoitus) muun kuin oman käytön osalta 
- ns. läpilaskutettavat erät, jotka osin tai kokonaan kuuluvat toisen yhdistyksen kuluihin
- varainhankinnasta aiheutuvat menot, kuitenkin enintään varainhankinnan tuottoja vastaavalta osuudelta (esim. jäsenlehtiin myytävien ilmoitusten tuotot ovat varainhankintaa, joten ilmoitus-myynnin kuluista hyväksyttäviä eivät ole ilmoitustuottoja vastaava osuus) 
- liike- ja sijoitustoiminnasta sekä rahoitustoiminnasta aiheutuvat menot 
-sellaiset irtaimen käyttöomaisuuden hankinnat, jotka aiheutuvat laitoksen perustamisesta, laajentamisesta, uudelleenjärjestämisestä ja perusparantamisesta, ellei avustusta myönnettäessä ole toisin päätetty.</t>
        </r>
      </text>
    </comment>
    <comment ref="B142" authorId="0">
      <text>
        <r>
          <rPr>
            <sz val="9"/>
            <color indexed="81"/>
            <rFont val="Tahoma"/>
            <family val="2"/>
          </rPr>
          <t xml:space="preserve">Huom! Jos olet ilmoittanut D28-solussa (nuorisotyön kulut yhteensä) poistot, niin vähennä ne tässä. Poistot eivät ole hyväksyttäviä kuluja. </t>
        </r>
      </text>
    </comment>
  </commentList>
</comments>
</file>

<file path=xl/comments2.xml><?xml version="1.0" encoding="utf-8"?>
<comments xmlns="http://schemas.openxmlformats.org/spreadsheetml/2006/main">
  <authors>
    <author>Tuulikki Nieminen</author>
  </authors>
  <commentList>
    <comment ref="B10"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26"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42"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58"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74"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90"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06"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22"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38"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54"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70"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86" authorId="0">
      <text>
        <r>
          <rPr>
            <sz val="9"/>
            <color indexed="81"/>
            <rFont val="Tahoma"/>
            <family val="2"/>
          </rPr>
          <t xml:space="preserve">Voit itse antaa otsikon nimen. Erittele nuorisotyön kustannuspaikan/-paikkojen kulurakenne mahdollisimman selvästi. </t>
        </r>
      </text>
    </comment>
    <comment ref="B202"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218" authorId="0">
      <text>
        <r>
          <rPr>
            <sz val="9"/>
            <color indexed="81"/>
            <rFont val="Tahoma"/>
            <family val="2"/>
          </rPr>
          <t xml:space="preserve">Voit itse antaa otsikon nimen. Erittele nuorisotyön kustannuspaikan/-paikkojen kulurakenne mahdollisimman selvästi. </t>
        </r>
      </text>
    </comment>
    <comment ref="B234" author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List>
</comments>
</file>

<file path=xl/sharedStrings.xml><?xml version="1.0" encoding="utf-8"?>
<sst xmlns="http://schemas.openxmlformats.org/spreadsheetml/2006/main" count="1572" uniqueCount="1002">
  <si>
    <t xml:space="preserve">OPETUS- JA KULTTUURIMINISTERIÖ </t>
  </si>
  <si>
    <t xml:space="preserve">Nuorisotyön ja -politiikan vastuualue </t>
  </si>
  <si>
    <t>summat</t>
  </si>
  <si>
    <t>negatiiviset luvut *-1</t>
  </si>
  <si>
    <t xml:space="preserve">Nuorisotyö </t>
  </si>
  <si>
    <t>Nuorisotyön ulkopuolinen toiminta</t>
  </si>
  <si>
    <t>Koko järjestö yhteensä</t>
  </si>
  <si>
    <t>nuorisotyö</t>
  </si>
  <si>
    <t>ulkopuolinen</t>
  </si>
  <si>
    <t>koko järjEstö</t>
  </si>
  <si>
    <t>tekstit</t>
  </si>
  <si>
    <t>uudet kulut %</t>
  </si>
  <si>
    <t>Osanottomaksut</t>
  </si>
  <si>
    <t>D11</t>
  </si>
  <si>
    <t>E11</t>
  </si>
  <si>
    <t>G11</t>
  </si>
  <si>
    <t/>
  </si>
  <si>
    <t>pois 2016</t>
  </si>
  <si>
    <t>C20</t>
  </si>
  <si>
    <t>VARSINAINEN TOIMINTA</t>
  </si>
  <si>
    <t>Pääsylipputuotot</t>
  </si>
  <si>
    <t>C21</t>
  </si>
  <si>
    <t xml:space="preserve">Julkiset erityisavustukset </t>
  </si>
  <si>
    <t>D12</t>
  </si>
  <si>
    <t>E12</t>
  </si>
  <si>
    <t>G12</t>
  </si>
  <si>
    <t>C22</t>
  </si>
  <si>
    <t>Tuotot</t>
  </si>
  <si>
    <t xml:space="preserve">(luvut ovat positiiivisia) </t>
  </si>
  <si>
    <t>Muut erityisavustukset</t>
  </si>
  <si>
    <t>C23</t>
  </si>
  <si>
    <t>Osanottomaksut ja pääsylipputuotot</t>
  </si>
  <si>
    <t>Muut tuotot</t>
  </si>
  <si>
    <t>D13</t>
  </si>
  <si>
    <t>E13</t>
  </si>
  <si>
    <t>G13</t>
  </si>
  <si>
    <t>D20</t>
  </si>
  <si>
    <t>Tuotot yhteensä</t>
  </si>
  <si>
    <t>D15</t>
  </si>
  <si>
    <t>E15</t>
  </si>
  <si>
    <t>G15</t>
  </si>
  <si>
    <t>D21</t>
  </si>
  <si>
    <t>Palkat ja palkkiot</t>
  </si>
  <si>
    <t>G20</t>
  </si>
  <si>
    <t>D22</t>
  </si>
  <si>
    <t>Eläkekulut</t>
  </si>
  <si>
    <t>D23</t>
  </si>
  <si>
    <t>Muut henkilösivukulut</t>
  </si>
  <si>
    <t>E20</t>
  </si>
  <si>
    <t xml:space="preserve">Henkilöstön matkakulut </t>
  </si>
  <si>
    <t>E21</t>
  </si>
  <si>
    <t xml:space="preserve">Muut henkilöstökustannukset </t>
  </si>
  <si>
    <t>E22</t>
  </si>
  <si>
    <t xml:space="preserve">Toimitilakulut </t>
  </si>
  <si>
    <t>G21</t>
  </si>
  <si>
    <t>E23</t>
  </si>
  <si>
    <t>Kulut</t>
  </si>
  <si>
    <t>Nuorisotyön hallintokulujen osuus %</t>
  </si>
  <si>
    <t>Nuorisotyön osuus %</t>
  </si>
  <si>
    <t>Nuorisotyön ulkopuolisen toiminnan osuus %</t>
  </si>
  <si>
    <t>Yht. %</t>
  </si>
  <si>
    <t>Kokonaiskulut yhteensä (€)</t>
  </si>
  <si>
    <t xml:space="preserve">Ulkopuoliset palvelut </t>
  </si>
  <si>
    <t>G22</t>
  </si>
  <si>
    <t>C26</t>
  </si>
  <si>
    <t>Henkilöstökulut</t>
  </si>
  <si>
    <t xml:space="preserve">Pienhankinnat </t>
  </si>
  <si>
    <t>G23</t>
  </si>
  <si>
    <t>D26</t>
  </si>
  <si>
    <t>Toimitilakulut</t>
  </si>
  <si>
    <t xml:space="preserve">Muut kulut </t>
  </si>
  <si>
    <t>E26</t>
  </si>
  <si>
    <t>Toimintakulut</t>
  </si>
  <si>
    <t>Poistot</t>
  </si>
  <si>
    <t>G26</t>
  </si>
  <si>
    <t>Muut kulut</t>
  </si>
  <si>
    <t>G154</t>
  </si>
  <si>
    <t>Yhteensä</t>
  </si>
  <si>
    <t>B142</t>
  </si>
  <si>
    <t>Kulut yhteensä</t>
  </si>
  <si>
    <t>B143</t>
  </si>
  <si>
    <t>B144</t>
  </si>
  <si>
    <t>VARSINAINEN TOIMINTA YHTEENSÄ</t>
  </si>
  <si>
    <t>B145</t>
  </si>
  <si>
    <t>B146</t>
  </si>
  <si>
    <t>VARAINHANKINTA</t>
  </si>
  <si>
    <t>B147</t>
  </si>
  <si>
    <t xml:space="preserve">(luvut ovat positiivisia) </t>
  </si>
  <si>
    <t>Jäsenmaksutuotot</t>
  </si>
  <si>
    <t xml:space="preserve">Keräystuotot (keräysluvalla) </t>
  </si>
  <si>
    <t xml:space="preserve">Myyjäiset ja arpajaiset </t>
  </si>
  <si>
    <t xml:space="preserve">Tavaramyynti </t>
  </si>
  <si>
    <t xml:space="preserve">Ilmoitus- ja tilaustuotot </t>
  </si>
  <si>
    <t>Yritysyhteistyön tuotot ja sponsoritulot</t>
  </si>
  <si>
    <t xml:space="preserve">Liiketoiminnan tuotot </t>
  </si>
  <si>
    <t xml:space="preserve">Muut varainhankinnan tuotot </t>
  </si>
  <si>
    <t>D28</t>
  </si>
  <si>
    <t>E28</t>
  </si>
  <si>
    <t>G28</t>
  </si>
  <si>
    <t xml:space="preserve">Tuotot yhteensä </t>
  </si>
  <si>
    <t>D30</t>
  </si>
  <si>
    <t>E30</t>
  </si>
  <si>
    <t>G30</t>
  </si>
  <si>
    <t>D35</t>
  </si>
  <si>
    <t>E35</t>
  </si>
  <si>
    <t>G35</t>
  </si>
  <si>
    <t xml:space="preserve">Kulut </t>
  </si>
  <si>
    <t xml:space="preserve">(luvut ovat negatiivisia) </t>
  </si>
  <si>
    <t>D36</t>
  </si>
  <si>
    <t>E36</t>
  </si>
  <si>
    <t>G36</t>
  </si>
  <si>
    <t>Jäsenmaksukantokulut</t>
  </si>
  <si>
    <t>D37</t>
  </si>
  <si>
    <t>E37</t>
  </si>
  <si>
    <t>G37</t>
  </si>
  <si>
    <t xml:space="preserve">Keräyskulut (keräysluvalla) </t>
  </si>
  <si>
    <t>D38</t>
  </si>
  <si>
    <t>E38</t>
  </si>
  <si>
    <t>G38</t>
  </si>
  <si>
    <t>Myyjäisten ja arpajaisten kulut</t>
  </si>
  <si>
    <t>D39</t>
  </si>
  <si>
    <t>E39</t>
  </si>
  <si>
    <t>G39</t>
  </si>
  <si>
    <t xml:space="preserve">Tavaraostot </t>
  </si>
  <si>
    <t>D40</t>
  </si>
  <si>
    <t>E40</t>
  </si>
  <si>
    <t>G40</t>
  </si>
  <si>
    <t xml:space="preserve">Ilmoitusmyynnin ja tilaushallinnon kulut </t>
  </si>
  <si>
    <t>D41</t>
  </si>
  <si>
    <t>E41</t>
  </si>
  <si>
    <t>G41</t>
  </si>
  <si>
    <t xml:space="preserve">Yritysyhteistyön ja sponsoritoiminnan kulut </t>
  </si>
  <si>
    <t>D42</t>
  </si>
  <si>
    <t>E42</t>
  </si>
  <si>
    <t>G42</t>
  </si>
  <si>
    <t xml:space="preserve">Liiketoiminnan kulut </t>
  </si>
  <si>
    <t>D44</t>
  </si>
  <si>
    <t>E44</t>
  </si>
  <si>
    <t>G44</t>
  </si>
  <si>
    <t xml:space="preserve">Muut varainhankinnan kulut </t>
  </si>
  <si>
    <t>D47</t>
  </si>
  <si>
    <t>E47</t>
  </si>
  <si>
    <t>G47</t>
  </si>
  <si>
    <t>D48</t>
  </si>
  <si>
    <t>E48</t>
  </si>
  <si>
    <t>G48</t>
  </si>
  <si>
    <t xml:space="preserve">Kulut yhteensä </t>
  </si>
  <si>
    <t>D49</t>
  </si>
  <si>
    <t>E49</t>
  </si>
  <si>
    <t>G49</t>
  </si>
  <si>
    <t>D50</t>
  </si>
  <si>
    <t>E50</t>
  </si>
  <si>
    <t>G50</t>
  </si>
  <si>
    <t xml:space="preserve">VARAINHANKINTA YHTEENSÄ </t>
  </si>
  <si>
    <t>D51</t>
  </si>
  <si>
    <t>E51</t>
  </si>
  <si>
    <t>G51</t>
  </si>
  <si>
    <t>D52</t>
  </si>
  <si>
    <t>E52</t>
  </si>
  <si>
    <t>G52</t>
  </si>
  <si>
    <t>SIJOITUS- JA RAHOITUSTOIMINTA</t>
  </si>
  <si>
    <t>D53</t>
  </si>
  <si>
    <t>E53</t>
  </si>
  <si>
    <t>G53</t>
  </si>
  <si>
    <t>D54</t>
  </si>
  <si>
    <t>E54</t>
  </si>
  <si>
    <t>G54</t>
  </si>
  <si>
    <t xml:space="preserve">Tuotot </t>
  </si>
  <si>
    <t xml:space="preserve">(luvut positiivisia) </t>
  </si>
  <si>
    <t>D56</t>
  </si>
  <si>
    <t>E56</t>
  </si>
  <si>
    <t>G56</t>
  </si>
  <si>
    <t xml:space="preserve">Vuokratuotot </t>
  </si>
  <si>
    <t>D58</t>
  </si>
  <si>
    <t>E58</t>
  </si>
  <si>
    <t>G58</t>
  </si>
  <si>
    <t xml:space="preserve">Korkotuotot </t>
  </si>
  <si>
    <t>D63</t>
  </si>
  <si>
    <t>E63</t>
  </si>
  <si>
    <t>G63</t>
  </si>
  <si>
    <t>Muut sijoitus- ja rahoitustoiminnan tuotot</t>
  </si>
  <si>
    <t>D64</t>
  </si>
  <si>
    <t>E64</t>
  </si>
  <si>
    <t>G64</t>
  </si>
  <si>
    <t>D65</t>
  </si>
  <si>
    <t>E65</t>
  </si>
  <si>
    <t>G65</t>
  </si>
  <si>
    <t>D67</t>
  </si>
  <si>
    <t>E67</t>
  </si>
  <si>
    <t>G67</t>
  </si>
  <si>
    <t xml:space="preserve">Yhtiövastikkeet ja muut vuokrakulut </t>
  </si>
  <si>
    <t>D70</t>
  </si>
  <si>
    <t>E70</t>
  </si>
  <si>
    <t>G70</t>
  </si>
  <si>
    <t xml:space="preserve">(luvut negatiivisia) </t>
  </si>
  <si>
    <t>Korkokulut</t>
  </si>
  <si>
    <t>D71</t>
  </si>
  <si>
    <t>E71</t>
  </si>
  <si>
    <t>G71</t>
  </si>
  <si>
    <t>Arvon alennukset</t>
  </si>
  <si>
    <t>D72</t>
  </si>
  <si>
    <t>E72</t>
  </si>
  <si>
    <t>G72</t>
  </si>
  <si>
    <t>Muut sijoitus- ja rahoitustoiminnan kulut</t>
  </si>
  <si>
    <t>D73</t>
  </si>
  <si>
    <t>E73</t>
  </si>
  <si>
    <t>G73</t>
  </si>
  <si>
    <t>D75</t>
  </si>
  <si>
    <t>E75</t>
  </si>
  <si>
    <t>G75</t>
  </si>
  <si>
    <t xml:space="preserve">SIJOITUS- JA RAHOITUSTOIMINTA YHTEENSÄ </t>
  </si>
  <si>
    <t>D77</t>
  </si>
  <si>
    <t>E77</t>
  </si>
  <si>
    <t>G77</t>
  </si>
  <si>
    <t xml:space="preserve">Satunnaiset tuotot (luvut positiivisia) </t>
  </si>
  <si>
    <t>D81</t>
  </si>
  <si>
    <t>E81</t>
  </si>
  <si>
    <t>G81</t>
  </si>
  <si>
    <t xml:space="preserve">Satunnaiset kulut (luvut negatiivisia) </t>
  </si>
  <si>
    <t>D82</t>
  </si>
  <si>
    <t>E82</t>
  </si>
  <si>
    <t>G82</t>
  </si>
  <si>
    <t xml:space="preserve">SATUNNAISET ERÄT YHTEENSÄ </t>
  </si>
  <si>
    <t>D84</t>
  </si>
  <si>
    <t>E84</t>
  </si>
  <si>
    <t>G84</t>
  </si>
  <si>
    <t>Valtion yleisavustus (OKM)</t>
  </si>
  <si>
    <t>D88</t>
  </si>
  <si>
    <t>E88</t>
  </si>
  <si>
    <t>G88</t>
  </si>
  <si>
    <t xml:space="preserve">Piirijärjestöille jaettu osuus OKM:n yleisavustuksesta </t>
  </si>
  <si>
    <t>D89</t>
  </si>
  <si>
    <t>E89</t>
  </si>
  <si>
    <t>G89</t>
  </si>
  <si>
    <t>SATUNNAISET ERÄT</t>
  </si>
  <si>
    <t xml:space="preserve">Paikallisyhdistyksille jaettu osuus OKM:n yleisavustuksesta </t>
  </si>
  <si>
    <t>D90</t>
  </si>
  <si>
    <t>E90</t>
  </si>
  <si>
    <t>G90</t>
  </si>
  <si>
    <t xml:space="preserve">Muut julkiset yleisavustukset </t>
  </si>
  <si>
    <t>D91</t>
  </si>
  <si>
    <t>E91</t>
  </si>
  <si>
    <t>G91</t>
  </si>
  <si>
    <t xml:space="preserve">Yksityiset yleisavustukset </t>
  </si>
  <si>
    <t>D92</t>
  </si>
  <si>
    <t>E92</t>
  </si>
  <si>
    <t>G92</t>
  </si>
  <si>
    <t xml:space="preserve">YLEISAVUSTUKSET YHTEENSÄ </t>
  </si>
  <si>
    <t>D94</t>
  </si>
  <si>
    <t>E94</t>
  </si>
  <si>
    <t>G94</t>
  </si>
  <si>
    <t>TILIKAUDEN TULOS</t>
  </si>
  <si>
    <t>D96</t>
  </si>
  <si>
    <t>E96</t>
  </si>
  <si>
    <t>G96</t>
  </si>
  <si>
    <t xml:space="preserve">Tilinpäätössiirrot </t>
  </si>
  <si>
    <t>D98</t>
  </si>
  <si>
    <t>E98</t>
  </si>
  <si>
    <t>G98</t>
  </si>
  <si>
    <t xml:space="preserve">Tilikauden yli-/alijäämä </t>
  </si>
  <si>
    <t>D100</t>
  </si>
  <si>
    <t>E100</t>
  </si>
  <si>
    <t>G100</t>
  </si>
  <si>
    <t xml:space="preserve">YLEISAVUSTUKSET </t>
  </si>
  <si>
    <t>Kokonaistuotot</t>
  </si>
  <si>
    <t>D103</t>
  </si>
  <si>
    <t>G103</t>
  </si>
  <si>
    <t>Kokonaiskulut</t>
  </si>
  <si>
    <t>D104</t>
  </si>
  <si>
    <t>G104</t>
  </si>
  <si>
    <t>(posit.)</t>
  </si>
  <si>
    <t>D105</t>
  </si>
  <si>
    <t>G105</t>
  </si>
  <si>
    <t>(negat.)</t>
  </si>
  <si>
    <t xml:space="preserve">Pysyvät vastaavat </t>
  </si>
  <si>
    <t>G111</t>
  </si>
  <si>
    <t>D140</t>
  </si>
  <si>
    <t>Aineettomat hyödykkeet</t>
  </si>
  <si>
    <t>G112</t>
  </si>
  <si>
    <t>poistot</t>
  </si>
  <si>
    <t>D142</t>
  </si>
  <si>
    <t xml:space="preserve">Aineelliset hyödykkeet </t>
  </si>
  <si>
    <t>G113</t>
  </si>
  <si>
    <t>D143</t>
  </si>
  <si>
    <t xml:space="preserve">Sijoitukset </t>
  </si>
  <si>
    <t>G114</t>
  </si>
  <si>
    <t>D144</t>
  </si>
  <si>
    <t xml:space="preserve">Vaihtuvat vastaavat </t>
  </si>
  <si>
    <t>G115</t>
  </si>
  <si>
    <t>D145</t>
  </si>
  <si>
    <t xml:space="preserve">Vaihto-omaisuus </t>
  </si>
  <si>
    <t>G116</t>
  </si>
  <si>
    <t>D146</t>
  </si>
  <si>
    <t xml:space="preserve">Saamiset </t>
  </si>
  <si>
    <t>G117</t>
  </si>
  <si>
    <t>D147</t>
  </si>
  <si>
    <t xml:space="preserve">Rahat ja pankkisaamiset </t>
  </si>
  <si>
    <t>G118</t>
  </si>
  <si>
    <t xml:space="preserve">Muut ei-avustuskelpoiset kulut yhteensä </t>
  </si>
  <si>
    <t>D148</t>
  </si>
  <si>
    <t xml:space="preserve">TASEEN LOPPUSUMMA </t>
  </si>
  <si>
    <t>G119</t>
  </si>
  <si>
    <t>Hyväksyttävät kulut yhteensä</t>
  </si>
  <si>
    <t>D149</t>
  </si>
  <si>
    <t xml:space="preserve">Oma pääoma </t>
  </si>
  <si>
    <t>G122</t>
  </si>
  <si>
    <t>Irtaimen käyttöomaisuuden hankinnat</t>
  </si>
  <si>
    <t xml:space="preserve">Pitkäaikainen vieras pääoma </t>
  </si>
  <si>
    <t>G123</t>
  </si>
  <si>
    <t>Hyväksyttävät toimintamenot yhteensä</t>
  </si>
  <si>
    <t xml:space="preserve">Lyhytaikainen vieras pääoma </t>
  </si>
  <si>
    <t>G124</t>
  </si>
  <si>
    <t>D151</t>
  </si>
  <si>
    <t>G125</t>
  </si>
  <si>
    <t>Muut julkiset avustukset ja tuet yhteensä</t>
  </si>
  <si>
    <t>D152</t>
  </si>
  <si>
    <t>Saamiset+rahoitusarvopaperit+ rahat ja pankkisaamiset</t>
  </si>
  <si>
    <t>G127</t>
  </si>
  <si>
    <t>Julkinen tuki yhteensä</t>
  </si>
  <si>
    <t>D153</t>
  </si>
  <si>
    <t>Lyhytaikainen vieras pääoma</t>
  </si>
  <si>
    <t>G128</t>
  </si>
  <si>
    <t>Julkisen tuen %-osuus hyväksyttävistä toimintamenoista</t>
  </si>
  <si>
    <t>D154</t>
  </si>
  <si>
    <t xml:space="preserve"> =Maksuvalmius %</t>
  </si>
  <si>
    <t>G129</t>
  </si>
  <si>
    <t>Oma pääoma+vapaaeht.varaukset</t>
  </si>
  <si>
    <t>G131</t>
  </si>
  <si>
    <t>Taseen loppusumma</t>
  </si>
  <si>
    <t>G132</t>
  </si>
  <si>
    <t xml:space="preserve"> =Vakavaraisuus %</t>
  </si>
  <si>
    <t>G133</t>
  </si>
  <si>
    <t>TALOUDELLISTA ASEMAA KUVAAVAT TUNNUSLUVUT</t>
  </si>
  <si>
    <t>Varsinaisen toiminnan kulut yhteensä</t>
  </si>
  <si>
    <t>C136</t>
  </si>
  <si>
    <t xml:space="preserve">VASTAAVAA </t>
  </si>
  <si>
    <t xml:space="preserve">VASTATTAVAA </t>
  </si>
  <si>
    <t xml:space="preserve"> =Maksuvalmius</t>
  </si>
  <si>
    <t xml:space="preserve">VALTIONAPULASKELMA </t>
  </si>
  <si>
    <t>Vähennettävät erät:</t>
  </si>
  <si>
    <t>Muut ei-avustuskelpoiset kulut:</t>
  </si>
  <si>
    <t>Palautettava määrä:</t>
  </si>
  <si>
    <t>Järjestöt, jotka saavat OKM:n yleisavustusta yli 30.000 euroa täyttävät lisäksi seuraavat toimintakulutiedot:</t>
  </si>
  <si>
    <t xml:space="preserve">Toimintakulut kustannuspaikoittain eriteltyinä: </t>
  </si>
  <si>
    <t>Otsikko</t>
  </si>
  <si>
    <r>
      <t xml:space="preserve">Kustannuspaikan/toiminnon otsikko </t>
    </r>
    <r>
      <rPr>
        <i/>
        <sz val="11"/>
        <color indexed="8"/>
        <rFont val="Calibri"/>
        <family val="2"/>
      </rPr>
      <t>(voit kirjoittaa päälle)</t>
    </r>
  </si>
  <si>
    <t>Kulu</t>
  </si>
  <si>
    <t>Piirijärjestöt</t>
  </si>
  <si>
    <t>Paikallisyhdistykset</t>
  </si>
  <si>
    <t>julkiset avustukset</t>
  </si>
  <si>
    <t>yksityiset avustukset</t>
  </si>
  <si>
    <t>lähiyhteisöt</t>
  </si>
  <si>
    <t>Toimintakulut!C9</t>
  </si>
  <si>
    <t>Toimintakulut!B10</t>
  </si>
  <si>
    <t>Toimintakulut!C10</t>
  </si>
  <si>
    <t>Toimintakulut!B11</t>
  </si>
  <si>
    <t>Toimintakulut!C11</t>
  </si>
  <si>
    <t>Toimintakulut!B12</t>
  </si>
  <si>
    <t>Toimintakulut!C12</t>
  </si>
  <si>
    <t>Toimintakulut!B13</t>
  </si>
  <si>
    <t>Toimintakulut!C13</t>
  </si>
  <si>
    <t>Toimintakulut!B14</t>
  </si>
  <si>
    <t>Toimintakulut!C14</t>
  </si>
  <si>
    <t>Toimintakulut!B15</t>
  </si>
  <si>
    <t>Toimintakulut!C15</t>
  </si>
  <si>
    <t>Toimintakulut!B16</t>
  </si>
  <si>
    <t>Toimintakulut!C16</t>
  </si>
  <si>
    <t>Toimintakulut!B17</t>
  </si>
  <si>
    <t>Toimintakulut!C17</t>
  </si>
  <si>
    <t>Toimintakulut!B18</t>
  </si>
  <si>
    <t>Toimintakulut!C18</t>
  </si>
  <si>
    <t>Toimintakulut!B19</t>
  </si>
  <si>
    <t>Toimintakulut!C19</t>
  </si>
  <si>
    <t>Toimintakulut!B20</t>
  </si>
  <si>
    <t>Toimintakulut!C20</t>
  </si>
  <si>
    <t>Toimintakulut!B21</t>
  </si>
  <si>
    <t>Toimintakulut!C21</t>
  </si>
  <si>
    <t>Toimintakulut!B22</t>
  </si>
  <si>
    <t>Toimintakulut!C22</t>
  </si>
  <si>
    <t>Toimintakulut!B23</t>
  </si>
  <si>
    <t>Toimintakulut!C23</t>
  </si>
  <si>
    <t>Toimintakulut!B24</t>
  </si>
  <si>
    <t>Toimintakulut!C24</t>
  </si>
  <si>
    <t>Toimintakulut!B25</t>
  </si>
  <si>
    <t>Toimintakulut!C25</t>
  </si>
  <si>
    <t>Toimintakulut!B26</t>
  </si>
  <si>
    <t>Toimintakulut!C26</t>
  </si>
  <si>
    <t>Toimintakulut!B27</t>
  </si>
  <si>
    <t>Toimintakulut!C27</t>
  </si>
  <si>
    <t>Toimintakulut!B28</t>
  </si>
  <si>
    <t>Toimintakulut!C28</t>
  </si>
  <si>
    <t>Toimintakulut!B29</t>
  </si>
  <si>
    <t>Toimintakulut!C29</t>
  </si>
  <si>
    <t>Toimintakulut!B30</t>
  </si>
  <si>
    <t>Toimintakulut!C30</t>
  </si>
  <si>
    <t>Toimintakulut!B31</t>
  </si>
  <si>
    <t>Toimintakulut!C31</t>
  </si>
  <si>
    <t>Toimintakulut!B32</t>
  </si>
  <si>
    <t>Toimintakulut!C32</t>
  </si>
  <si>
    <t>Toimintakulut!B33</t>
  </si>
  <si>
    <t>Toimintakulut!C33</t>
  </si>
  <si>
    <t>Toimintakulut!B34</t>
  </si>
  <si>
    <t>Toimintakulut!C34</t>
  </si>
  <si>
    <t>Toimintakulut!B35</t>
  </si>
  <si>
    <t>Toimintakulut!C35</t>
  </si>
  <si>
    <t>Toimintakulut!B36</t>
  </si>
  <si>
    <t>Toimintakulut!C36</t>
  </si>
  <si>
    <t>Toimintakulut!B37</t>
  </si>
  <si>
    <t>Toimintakulut!C37</t>
  </si>
  <si>
    <t>Toimintakulut!B38</t>
  </si>
  <si>
    <t>Toimintakulut!C38</t>
  </si>
  <si>
    <t>Toimintakulut!B39</t>
  </si>
  <si>
    <t>Toimintakulut!C39</t>
  </si>
  <si>
    <t>Toimintakulut!B40</t>
  </si>
  <si>
    <t>Toimintakulut!C40</t>
  </si>
  <si>
    <t>Toimintakulut!B41</t>
  </si>
  <si>
    <t>Toimintakulut!C41</t>
  </si>
  <si>
    <t>Toimintakulut!B42</t>
  </si>
  <si>
    <t>Toimintakulut!C42</t>
  </si>
  <si>
    <t>Toimintakulut!B43</t>
  </si>
  <si>
    <t>Toimintakulut!C43</t>
  </si>
  <si>
    <t>Toimintakulut!B44</t>
  </si>
  <si>
    <t>Toimintakulut!C44</t>
  </si>
  <si>
    <t>Toimintakulut!B45</t>
  </si>
  <si>
    <t>Toimintakulut!C45</t>
  </si>
  <si>
    <t>Toimintakulut!B46</t>
  </si>
  <si>
    <t>Toimintakulut!C46</t>
  </si>
  <si>
    <t>Toimintakulut!B47</t>
  </si>
  <si>
    <t>Toimintakulut!C47</t>
  </si>
  <si>
    <t>Toimintakulut!B48</t>
  </si>
  <si>
    <t>Toimintakulut!C48</t>
  </si>
  <si>
    <t>Toimintakulut!B49</t>
  </si>
  <si>
    <t>Toimintakulut!C49</t>
  </si>
  <si>
    <t>Toimintakulut!B50</t>
  </si>
  <si>
    <t>Toimintakulut!C50</t>
  </si>
  <si>
    <t>Toimintakulut!B51</t>
  </si>
  <si>
    <t>Toimintakulut!C51</t>
  </si>
  <si>
    <t>Toimintakulut!B52</t>
  </si>
  <si>
    <t>Toimintakulut!C52</t>
  </si>
  <si>
    <t>Toimintakulut!B53</t>
  </si>
  <si>
    <t>Toimintakulut!C53</t>
  </si>
  <si>
    <t>Toimintakulut!B54</t>
  </si>
  <si>
    <t>Toimintakulut!C54</t>
  </si>
  <si>
    <t>Toimintakulut!B55</t>
  </si>
  <si>
    <t>Toimintakulut!C55</t>
  </si>
  <si>
    <t>Toimintakulut!B56</t>
  </si>
  <si>
    <t>Toimintakulut!C56</t>
  </si>
  <si>
    <t>Toimintakulut!B57</t>
  </si>
  <si>
    <t>Toimintakulut!C57</t>
  </si>
  <si>
    <t>Toimintakulut!B58</t>
  </si>
  <si>
    <t>Toimintakulut!C58</t>
  </si>
  <si>
    <t>Toimintakulut!B59</t>
  </si>
  <si>
    <t>Toimintakulut!C59</t>
  </si>
  <si>
    <t>Toimintakulut!B60</t>
  </si>
  <si>
    <t>Toimintakulut!C60</t>
  </si>
  <si>
    <t>Toimintakulut!B61</t>
  </si>
  <si>
    <t>Toimintakulut!C61</t>
  </si>
  <si>
    <t>Toimintakulut!B62</t>
  </si>
  <si>
    <t>Toimintakulut!C62</t>
  </si>
  <si>
    <t>Toimintakulut!B63</t>
  </si>
  <si>
    <t>Toimintakulut!C63</t>
  </si>
  <si>
    <t>Toimintakulut!B64</t>
  </si>
  <si>
    <t>Toimintakulut!C64</t>
  </si>
  <si>
    <t>Toimintakulut!B65</t>
  </si>
  <si>
    <t>Toimintakulut!C65</t>
  </si>
  <si>
    <t>Toimintakulut!B66</t>
  </si>
  <si>
    <t>Toimintakulut!C66</t>
  </si>
  <si>
    <t>Toimintakulut!B67</t>
  </si>
  <si>
    <t>Toimintakulut!C67</t>
  </si>
  <si>
    <t>Toimintakulut!B68</t>
  </si>
  <si>
    <t>Toimintakulut!C68</t>
  </si>
  <si>
    <t>Toimintakulut!B69</t>
  </si>
  <si>
    <t>Toimintakulut!C69</t>
  </si>
  <si>
    <t>Toimintakulut!B70</t>
  </si>
  <si>
    <t>Toimintakulut!C70</t>
  </si>
  <si>
    <t>Toimintakulut!B71</t>
  </si>
  <si>
    <t>Toimintakulut!C71</t>
  </si>
  <si>
    <t>Toimintakulut!B72</t>
  </si>
  <si>
    <t>Toimintakulut!C72</t>
  </si>
  <si>
    <t>Toimintakulut!B73</t>
  </si>
  <si>
    <t>Toimintakulut!C73</t>
  </si>
  <si>
    <t>Toimintakulut!B74</t>
  </si>
  <si>
    <t>Toimintakulut!C74</t>
  </si>
  <si>
    <t xml:space="preserve">Uusien jäsenten määrä toimintavuonna yhteensä </t>
  </si>
  <si>
    <t>Selvitys!D82</t>
  </si>
  <si>
    <t>Piirijärjestöt!B91</t>
  </si>
  <si>
    <t>Toimintakulut!B75</t>
  </si>
  <si>
    <t>Toimintakulut!C75</t>
  </si>
  <si>
    <t xml:space="preserve">Jäsenrekisteristä poistettujen jäsenten määrä toimintavuonna yhteensä </t>
  </si>
  <si>
    <t>Selvitys!D83</t>
  </si>
  <si>
    <t>Piirijärjestöt!B92</t>
  </si>
  <si>
    <t>Toimintakulut!B76</t>
  </si>
  <si>
    <t>Toimintakulut!C76</t>
  </si>
  <si>
    <t>Selvitys!B85</t>
  </si>
  <si>
    <t>Piirijärjestöt!B93</t>
  </si>
  <si>
    <t>Toimintakulut!B77</t>
  </si>
  <si>
    <t>Toimintakulut!C77</t>
  </si>
  <si>
    <t>Selvitys!B86</t>
  </si>
  <si>
    <t>Piirijärjestöt!B94</t>
  </si>
  <si>
    <t>Toimintakulut!B78</t>
  </si>
  <si>
    <t>Toimintakulut!C78</t>
  </si>
  <si>
    <t>Selvitys!B87</t>
  </si>
  <si>
    <t>Piirijärjestöt!B96</t>
  </si>
  <si>
    <t>Toimintakulut!B79</t>
  </si>
  <si>
    <t>Toimintakulut!C79</t>
  </si>
  <si>
    <t>Selvitys!B88</t>
  </si>
  <si>
    <t>Piirijärjestöt!B97</t>
  </si>
  <si>
    <t>Toimintakulut!B80</t>
  </si>
  <si>
    <t>Toimintakulut!C80</t>
  </si>
  <si>
    <t>Selvitys!B89</t>
  </si>
  <si>
    <t>Piirijärjestöt!B98</t>
  </si>
  <si>
    <t>Toimintakulut!B81</t>
  </si>
  <si>
    <t>Toimintakulut!C81</t>
  </si>
  <si>
    <t>Selvitys!B90</t>
  </si>
  <si>
    <t>Piirijärjestöt!B99</t>
  </si>
  <si>
    <t>Toimintakulut!B82</t>
  </si>
  <si>
    <t>Toimintakulut!C82</t>
  </si>
  <si>
    <t>Selvitys!B92</t>
  </si>
  <si>
    <t>Piirijärjestöt!B101</t>
  </si>
  <si>
    <t>Toimintakulut!B83</t>
  </si>
  <si>
    <t>Toimintakulut!C83</t>
  </si>
  <si>
    <t>Selvitys!C85</t>
  </si>
  <si>
    <t>Piirijärjestöt!B102</t>
  </si>
  <si>
    <t>Toimintakulut!B84</t>
  </si>
  <si>
    <t>Toimintakulut!C84</t>
  </si>
  <si>
    <t>Selvitys!C86</t>
  </si>
  <si>
    <t>Piirijärjestöt!B103</t>
  </si>
  <si>
    <t>Toimintakulut!B85</t>
  </si>
  <si>
    <t>Toimintakulut!C85</t>
  </si>
  <si>
    <t>Selvitys!C87</t>
  </si>
  <si>
    <t>Piirijärjestöt!B104</t>
  </si>
  <si>
    <t>Toimintakulut!B86</t>
  </si>
  <si>
    <t>Toimintakulut!C86</t>
  </si>
  <si>
    <t>Selvitys!C88</t>
  </si>
  <si>
    <t>Piirijärjestöt!B106</t>
  </si>
  <si>
    <t>Toimintakulut!B87</t>
  </si>
  <si>
    <t>Toimintakulut!C87</t>
  </si>
  <si>
    <t>Selvitys!C89</t>
  </si>
  <si>
    <t>Piirijärjestöt!B107</t>
  </si>
  <si>
    <t>Toimintakulut!B88</t>
  </si>
  <si>
    <t>Toimintakulut!C88</t>
  </si>
  <si>
    <t>Selvitys!C90</t>
  </si>
  <si>
    <t>Piirijärjestöt!B108</t>
  </si>
  <si>
    <t>Toimintakulut!B89</t>
  </si>
  <si>
    <t>Toimintakulut!C89</t>
  </si>
  <si>
    <t>Selvitys!C92</t>
  </si>
  <si>
    <t>Piirijärjestöt!B109</t>
  </si>
  <si>
    <t>Toimintakulut!B90</t>
  </si>
  <si>
    <t>Toimintakulut!C90</t>
  </si>
  <si>
    <t xml:space="preserve">Yhden illan/päivän kestäneiden tapahtumien määrä (pl. kv-toiminta) </t>
  </si>
  <si>
    <t>Selvitys!D85</t>
  </si>
  <si>
    <t>Toimintakulut!B91</t>
  </si>
  <si>
    <t>Toimintakulut!C91</t>
  </si>
  <si>
    <t xml:space="preserve">Yhden illan/päivän kestäneeseen toimintaan osallistuneiden määrä (pl. kv-toiminta) </t>
  </si>
  <si>
    <t>Selvitys!D86</t>
  </si>
  <si>
    <t>Toimintakulut!B92</t>
  </si>
  <si>
    <t>Toimintakulut!C92</t>
  </si>
  <si>
    <t xml:space="preserve">Yli vuorokauden mittaisten tapahtumien määrä (pl. kv-toiminta) </t>
  </si>
  <si>
    <t>Selvitys!D87</t>
  </si>
  <si>
    <t>Toimintakulut!B93</t>
  </si>
  <si>
    <t>Toimintakulut!C93</t>
  </si>
  <si>
    <t xml:space="preserve">Yli vuorokauden mittaiseen toimintaan osallistuneiden määrä (pl. kv-toiminta) </t>
  </si>
  <si>
    <t>Selvitys!D88</t>
  </si>
  <si>
    <t>Toimintakulut!B94</t>
  </si>
  <si>
    <t>Toimintakulut!C94</t>
  </si>
  <si>
    <t xml:space="preserve">Kansainvälisten tapahtumien määrä </t>
  </si>
  <si>
    <t>Selvitys!D89</t>
  </si>
  <si>
    <t>Toimintakulut!B95</t>
  </si>
  <si>
    <t>Toimintakulut!C95</t>
  </si>
  <si>
    <t xml:space="preserve">Kansainväliseen toimintaan osallistuneiden määrä </t>
  </si>
  <si>
    <t>Selvitys!D90</t>
  </si>
  <si>
    <t>Toimintakulut!B96</t>
  </si>
  <si>
    <t>Toimintakulut!C96</t>
  </si>
  <si>
    <t xml:space="preserve">Toiminnalla saatujen kontaktien määrä </t>
  </si>
  <si>
    <t>Selvitys!D92</t>
  </si>
  <si>
    <t>Toimintakulut!B97</t>
  </si>
  <si>
    <t>Toimintakulut!C97</t>
  </si>
  <si>
    <t>Selvitys!D91</t>
  </si>
  <si>
    <t>Toimintakulut!B98</t>
  </si>
  <si>
    <t>Toimintakulut!C98</t>
  </si>
  <si>
    <t xml:space="preserve">Mihin konktaktien lukumäärä perustuu? </t>
  </si>
  <si>
    <t>Selvitys!D93</t>
  </si>
  <si>
    <t>Toimintakulut!B99</t>
  </si>
  <si>
    <t>Toimintakulut!C99</t>
  </si>
  <si>
    <t>Selvitys!B94</t>
  </si>
  <si>
    <t>Toimintakulut!B100</t>
  </si>
  <si>
    <t>Toimintakulut!C100</t>
  </si>
  <si>
    <t>Selvitys!C94</t>
  </si>
  <si>
    <t>Toimintakulut!B101</t>
  </si>
  <si>
    <t>Toimintakulut!C101</t>
  </si>
  <si>
    <t>Selvitys!D94</t>
  </si>
  <si>
    <t>Toimintakulut!B102</t>
  </si>
  <si>
    <t>Toimintakulut!C102</t>
  </si>
  <si>
    <t>Selvitys!D95</t>
  </si>
  <si>
    <t>Toimintakulut!B103</t>
  </si>
  <si>
    <t>Toimintakulut!C103</t>
  </si>
  <si>
    <t xml:space="preserve">Minkä tahojen kanssa järjestö teki yhteistyötä toimintavuoden aikana? </t>
  </si>
  <si>
    <t>Selvitys!D97</t>
  </si>
  <si>
    <t>Toimintakulut!B104</t>
  </si>
  <si>
    <t>Toimintakulut!C104</t>
  </si>
  <si>
    <t xml:space="preserve">Mitä yhteistyö konkreettisesti piti sisällään? </t>
  </si>
  <si>
    <t>Selvitys!D98</t>
  </si>
  <si>
    <t>Toimintakulut!B105</t>
  </si>
  <si>
    <t>Toimintakulut!C105</t>
  </si>
  <si>
    <t xml:space="preserve">Minkä tahojen kanssa järjestö teki kansainvälistä yhteistyötä toimintavuoden aikana? </t>
  </si>
  <si>
    <t>Selvitys!D99</t>
  </si>
  <si>
    <t>Toimintakulut!B106</t>
  </si>
  <si>
    <t>Toimintakulut!C106</t>
  </si>
  <si>
    <t xml:space="preserve">Mitä kansainvälinen yhteistyö konkreettisesti piti sisällään? </t>
  </si>
  <si>
    <t>Selvitys!D100</t>
  </si>
  <si>
    <t>Toimintakulut!B107</t>
  </si>
  <si>
    <t>Toimintakulut!C107</t>
  </si>
  <si>
    <t xml:space="preserve">Miten kohderyhmän tavoittamisessa onnistuttiin? </t>
  </si>
  <si>
    <t>Selvitys!D102</t>
  </si>
  <si>
    <t>Toimintakulut!B108</t>
  </si>
  <si>
    <t>Toimintakulut!C108</t>
  </si>
  <si>
    <t xml:space="preserve">Mikä kertoo siitä, että järjestö on tarpeellinen ja järjestön toiminnalle on kysyntää? </t>
  </si>
  <si>
    <t>Selvitys!D103</t>
  </si>
  <si>
    <t>Toimintakulut!B109</t>
  </si>
  <si>
    <t>Toimintakulut!C109</t>
  </si>
  <si>
    <t xml:space="preserve">Järjestön vapaaehtoisten toimijoiden määrä </t>
  </si>
  <si>
    <t>Selvitys!D104</t>
  </si>
  <si>
    <t>Toimintakulut!B110</t>
  </si>
  <si>
    <t>Toimintakulut!C110</t>
  </si>
  <si>
    <t xml:space="preserve">Miten vapaaehtoisten määrä kerätään tai arvioidaan? </t>
  </si>
  <si>
    <t>Selvitys!D105</t>
  </si>
  <si>
    <t>Toimintakulut!B111</t>
  </si>
  <si>
    <t>Toimintakulut!C111</t>
  </si>
  <si>
    <t xml:space="preserve">Millaista tukea vapaaehtoisille tarjottiin? </t>
  </si>
  <si>
    <t>Selvitys!D106</t>
  </si>
  <si>
    <t>Toimintakulut!B112</t>
  </si>
  <si>
    <t>Toimintakulut!C112</t>
  </si>
  <si>
    <t xml:space="preserve">Täysipäiväisten työntekijöiden lukumäärä </t>
  </si>
  <si>
    <t>Selvitys!D110</t>
  </si>
  <si>
    <t>Toimintakulut!B113</t>
  </si>
  <si>
    <t>Toimintakulut!C113</t>
  </si>
  <si>
    <t xml:space="preserve">Osa-aikaisten työntekijöiden lukumäärä </t>
  </si>
  <si>
    <t>Selvitys!D111</t>
  </si>
  <si>
    <t>Toimintakulut!B114</t>
  </si>
  <si>
    <t>Toimintakulut!C114</t>
  </si>
  <si>
    <t xml:space="preserve">Tuntityöntekijöiden lukumäärä </t>
  </si>
  <si>
    <t>Selvitys!D112</t>
  </si>
  <si>
    <t>Toimintakulut!B115</t>
  </si>
  <si>
    <t>Toimintakulut!C115</t>
  </si>
  <si>
    <t xml:space="preserve">Ostopalvelutyöntekijöiden lukumäärä </t>
  </si>
  <si>
    <t>Selvitys!D113</t>
  </si>
  <si>
    <t>Toimintakulut!B116</t>
  </si>
  <si>
    <t>Toimintakulut!C116</t>
  </si>
  <si>
    <t xml:space="preserve">Noudatetaanko järjestössä työehtosopimusta? Jos, niin mitä? </t>
  </si>
  <si>
    <t>Selvitys!D114</t>
  </si>
  <si>
    <t>Toimintakulut!B117</t>
  </si>
  <si>
    <t>Toimintakulut!C117</t>
  </si>
  <si>
    <t xml:space="preserve">Onko käytössä palkkausjärjestelmä? Jos, niin millainen? </t>
  </si>
  <si>
    <t>Selvitys!D115</t>
  </si>
  <si>
    <t>Toimintakulut!B118</t>
  </si>
  <si>
    <t>Toimintakulut!C118</t>
  </si>
  <si>
    <t xml:space="preserve">Mikä kuvaa järjestön toiminnan tuottavuutta? </t>
  </si>
  <si>
    <t>Selvitys!D117</t>
  </si>
  <si>
    <t>Toimintakulut!B119</t>
  </si>
  <si>
    <t>Toimintakulut!C119</t>
  </si>
  <si>
    <t xml:space="preserve">Kuvaile konkreettisin esimerkein järjestön toiminnan yhteiskunnallista aktiivisuutta toimintavuoden aikana </t>
  </si>
  <si>
    <t>Selvitys!D120</t>
  </si>
  <si>
    <t>Toimintakulut!B120</t>
  </si>
  <si>
    <t>Toimintakulut!C120</t>
  </si>
  <si>
    <t>Selvitys!D121</t>
  </si>
  <si>
    <t>Toimintakulut!B121</t>
  </si>
  <si>
    <t>Toimintakulut!C121</t>
  </si>
  <si>
    <t>Selvitys!D122</t>
  </si>
  <si>
    <t>Toimintakulut!B122</t>
  </si>
  <si>
    <t>Toimintakulut!C122</t>
  </si>
  <si>
    <t xml:space="preserve">Kuvaile konkreettisin esimerkein nuorten sosiaalista vahvistamista järjestön toiminnassa toimintavuoden aikana  </t>
  </si>
  <si>
    <t>Selvitys!D123</t>
  </si>
  <si>
    <t>Toimintakulut!B123</t>
  </si>
  <si>
    <t>Toimintakulut!C123</t>
  </si>
  <si>
    <t>Selvitys!D124</t>
  </si>
  <si>
    <t>Toimintakulut!B124</t>
  </si>
  <si>
    <t>Toimintakulut!C124</t>
  </si>
  <si>
    <t>Selvitys!D125</t>
  </si>
  <si>
    <t>Toimintakulut!B125</t>
  </si>
  <si>
    <t>Toimintakulut!C125</t>
  </si>
  <si>
    <t>Perustelu, mikäli toteutui suunnittelematon mittava yli-/alijäämä</t>
  </si>
  <si>
    <t>Selvitys!D129</t>
  </si>
  <si>
    <t>Toimintakulut!B126</t>
  </si>
  <si>
    <t>Toimintakulut!C126</t>
  </si>
  <si>
    <t>Suunnitelma talouden tasapainottamiseksi, mikäli oma pääoma on miinuksella tai maksuvalmius on heikko</t>
  </si>
  <si>
    <t>Selvitys!D131</t>
  </si>
  <si>
    <t>Toimintakulut!B127</t>
  </si>
  <si>
    <t>Toimintakulut!C127</t>
  </si>
  <si>
    <t xml:space="preserve">Julkisten avustusten yhteissumma </t>
  </si>
  <si>
    <t>Selvitys!D134</t>
  </si>
  <si>
    <t>Toimintakulut!B128</t>
  </si>
  <si>
    <t>Toimintakulut!C128</t>
  </si>
  <si>
    <t xml:space="preserve">Yksityisten avustusten yhteissumma  </t>
  </si>
  <si>
    <t>Selvitys!D136</t>
  </si>
  <si>
    <t>Toimintakulut!B129</t>
  </si>
  <si>
    <t>Toimintakulut!C129</t>
  </si>
  <si>
    <t xml:space="preserve">11.4. Onko järjestöllä lähiyhteisöjä? </t>
  </si>
  <si>
    <t>Selvitys!C138</t>
  </si>
  <si>
    <t>Toimintakulut!B130</t>
  </si>
  <si>
    <t>Toimintakulut!C130</t>
  </si>
  <si>
    <t>Selvitys!D138</t>
  </si>
  <si>
    <t>Toimintakulut!B131</t>
  </si>
  <si>
    <t>Toimintakulut!C131</t>
  </si>
  <si>
    <t xml:space="preserve">Jos kyllä, miltä osin toiminta on alv-velvollista? </t>
  </si>
  <si>
    <t>Selvitys!C140</t>
  </si>
  <si>
    <t>Toimintakulut!B132</t>
  </si>
  <si>
    <t>Toimintakulut!C132</t>
  </si>
  <si>
    <t>Selvitys!D141</t>
  </si>
  <si>
    <t>Toimintakulut!B133</t>
  </si>
  <si>
    <t>Toimintakulut!C133</t>
  </si>
  <si>
    <t xml:space="preserve">Onko alv-toiminta eroteltu kirjanpidossa erilleen yleishyödyllisestä toiminnasta? </t>
  </si>
  <si>
    <t>Selvitys!D142</t>
  </si>
  <si>
    <t>Toimintakulut!B134</t>
  </si>
  <si>
    <t>Toimintakulut!C134</t>
  </si>
  <si>
    <t xml:space="preserve">Henkilökulut yhteensä </t>
  </si>
  <si>
    <t>Selvitys!D144</t>
  </si>
  <si>
    <t>Toimintakulut!B135</t>
  </si>
  <si>
    <t>Toimintakulut!C135</t>
  </si>
  <si>
    <t>Henkilökulujen osuus hyväksyttävistä menoista %</t>
  </si>
  <si>
    <t>Selvitys!D145</t>
  </si>
  <si>
    <t>Toimintakulut!B136</t>
  </si>
  <si>
    <t>Toimintakulut!C136</t>
  </si>
  <si>
    <t xml:space="preserve">Kokonaismenot </t>
  </si>
  <si>
    <t>Selvitys!D146</t>
  </si>
  <si>
    <t>Toimintakulut!B137</t>
  </si>
  <si>
    <t>Toimintakulut!C137</t>
  </si>
  <si>
    <t xml:space="preserve">Kokonaistulot </t>
  </si>
  <si>
    <t>Selvitys!D147</t>
  </si>
  <si>
    <t>Toimintakulut!B138</t>
  </si>
  <si>
    <t>Toimintakulut!C138</t>
  </si>
  <si>
    <t xml:space="preserve">tilikauden tulos </t>
  </si>
  <si>
    <t>Selvitys!D148</t>
  </si>
  <si>
    <t>Toimintakulut!B139</t>
  </si>
  <si>
    <t>Toimintakulut!C139</t>
  </si>
  <si>
    <t xml:space="preserve">saamiset (ilman varastoa) </t>
  </si>
  <si>
    <t>Selvitys!D150</t>
  </si>
  <si>
    <t>Toimintakulut!B140</t>
  </si>
  <si>
    <t>Toimintakulut!C140</t>
  </si>
  <si>
    <t xml:space="preserve">lyhytaikainen vieras pääoma </t>
  </si>
  <si>
    <t>Selvitys!D151</t>
  </si>
  <si>
    <t>Toimintakulut!B141</t>
  </si>
  <si>
    <t>Toimintakulut!C141</t>
  </si>
  <si>
    <t xml:space="preserve">maksuvalmius </t>
  </si>
  <si>
    <t>Selvitys!D152</t>
  </si>
  <si>
    <t>Toimintakulut!B142</t>
  </si>
  <si>
    <t>Toimintakulut!C142</t>
  </si>
  <si>
    <t xml:space="preserve">oma pääoma + vapaaehtoiset varaukset </t>
  </si>
  <si>
    <t>Selvitys!D153</t>
  </si>
  <si>
    <t>Toimintakulut!B143</t>
  </si>
  <si>
    <t>Toimintakulut!C143</t>
  </si>
  <si>
    <t xml:space="preserve">taseen loppusumma </t>
  </si>
  <si>
    <t>Selvitys!D154</t>
  </si>
  <si>
    <t>Toimintakulut!B144</t>
  </si>
  <si>
    <t>Toimintakulut!C144</t>
  </si>
  <si>
    <t>vakavaraisuus %</t>
  </si>
  <si>
    <t>Selvitys!D155</t>
  </si>
  <si>
    <t>Toimintakulut!B145</t>
  </si>
  <si>
    <t>Toimintakulut!C145</t>
  </si>
  <si>
    <t xml:space="preserve">hyväksyttävät menot </t>
  </si>
  <si>
    <t>Selvitys!D156</t>
  </si>
  <si>
    <t>Toimintakulut!B146</t>
  </si>
  <si>
    <t>Toimintakulut!C146</t>
  </si>
  <si>
    <t xml:space="preserve">OKM:n yleisavustus </t>
  </si>
  <si>
    <t>Selvitys!D157</t>
  </si>
  <si>
    <t>Toimintakulut!B147</t>
  </si>
  <si>
    <t>Toimintakulut!C147</t>
  </si>
  <si>
    <t xml:space="preserve">muu julkinen tuki </t>
  </si>
  <si>
    <t>Selvitys!D158</t>
  </si>
  <si>
    <t>Toimintakulut!B148</t>
  </si>
  <si>
    <t>Toimintakulut!C148</t>
  </si>
  <si>
    <t xml:space="preserve">julkisen tuen osuus hyväksyttävistä menoista % </t>
  </si>
  <si>
    <t>Selvitys!D159</t>
  </si>
  <si>
    <t>Toimintakulut!B149</t>
  </si>
  <si>
    <t>Toimintakulut!C149</t>
  </si>
  <si>
    <t xml:space="preserve">Toimintakertomus avustetulta vuodelta </t>
  </si>
  <si>
    <t>Selvitys!D163</t>
  </si>
  <si>
    <t>Toimintakulut!B150</t>
  </si>
  <si>
    <t>Toimintakulut!C150</t>
  </si>
  <si>
    <t xml:space="preserve">Tilinpäätös avustetulta vuodelta </t>
  </si>
  <si>
    <t>Selvitys!D166</t>
  </si>
  <si>
    <t>Toimintakulut!B151</t>
  </si>
  <si>
    <t>Toimintakulut!C151</t>
  </si>
  <si>
    <t xml:space="preserve">Toiminnan-/tilintarkastuskertomus </t>
  </si>
  <si>
    <t>Selvitys!D167</t>
  </si>
  <si>
    <t>Toimintakulut!B152</t>
  </si>
  <si>
    <t>Toimintakulut!C152</t>
  </si>
  <si>
    <t>Mahdolliset muut liitteet (lukumäärä)</t>
  </si>
  <si>
    <t>Selvitys!D168</t>
  </si>
  <si>
    <t>Toimintakulut!B153</t>
  </si>
  <si>
    <t>Toimintakulut!C153</t>
  </si>
  <si>
    <t>Selvitys!D170</t>
  </si>
  <si>
    <t>Toimintakulut!B154</t>
  </si>
  <si>
    <t>Toimintakulut!C154</t>
  </si>
  <si>
    <t>Selvitys!D173</t>
  </si>
  <si>
    <t>Toimintakulut!B155</t>
  </si>
  <si>
    <t>Toimintakulut!C155</t>
  </si>
  <si>
    <t>Selvitys!D174</t>
  </si>
  <si>
    <t>Toimintakulut!B156</t>
  </si>
  <si>
    <t>Toimintakulut!C156</t>
  </si>
  <si>
    <t>Selvitys!D175</t>
  </si>
  <si>
    <t>Toimintakulut!B157</t>
  </si>
  <si>
    <t>Toimintakulut!C157</t>
  </si>
  <si>
    <t>Lisätietoa selvitykseen</t>
  </si>
  <si>
    <t>Selvitys!D178</t>
  </si>
  <si>
    <t>Toimintakulut!B158</t>
  </si>
  <si>
    <t>Toimintakulut!C158</t>
  </si>
  <si>
    <t xml:space="preserve">Päiväys </t>
  </si>
  <si>
    <t>Selvitys!D181</t>
  </si>
  <si>
    <t>Toimintakulut!B159</t>
  </si>
  <si>
    <t>Toimintakulut!C159</t>
  </si>
  <si>
    <t xml:space="preserve">Nimenselvennys </t>
  </si>
  <si>
    <t>Selvitys!A185</t>
  </si>
  <si>
    <t>Toimintakulut!B160</t>
  </si>
  <si>
    <t>Toimintakulut!C160</t>
  </si>
  <si>
    <t>Selvitys!D185</t>
  </si>
  <si>
    <t>Toimintakulut!B161</t>
  </si>
  <si>
    <t>Toimintakulut!C161</t>
  </si>
  <si>
    <t>Selvitys!D149</t>
  </si>
  <si>
    <t>Toimintakulut!B162</t>
  </si>
  <si>
    <t>Toimintakulut!C162</t>
  </si>
  <si>
    <t>Selvitys!D164</t>
  </si>
  <si>
    <t>Toimintakulut!B163</t>
  </si>
  <si>
    <t>Toimintakulut!C163</t>
  </si>
  <si>
    <t>Selvitys!D165</t>
  </si>
  <si>
    <t>Toimintakulut!B164</t>
  </si>
  <si>
    <t>Toimintakulut!C164</t>
  </si>
  <si>
    <t>Selvitys!D171</t>
  </si>
  <si>
    <t>Toimintakulut!B165</t>
  </si>
  <si>
    <t>Toimintakulut!C165</t>
  </si>
  <si>
    <t>Selvitys!D172</t>
  </si>
  <si>
    <t>Toimintakulut!B166</t>
  </si>
  <si>
    <t>Toimintakulut!C166</t>
  </si>
  <si>
    <t>Toimintakulut!B167</t>
  </si>
  <si>
    <t>Toimintakulut!C167</t>
  </si>
  <si>
    <t>Toimintakulut!B168</t>
  </si>
  <si>
    <t>Toimintakulut!C168</t>
  </si>
  <si>
    <t>Toimintakulut!B169</t>
  </si>
  <si>
    <t>Toimintakulut!C169</t>
  </si>
  <si>
    <t>Toimintakulut!B170</t>
  </si>
  <si>
    <t>Toimintakulut!C170</t>
  </si>
  <si>
    <t>Toimintakulut!B171</t>
  </si>
  <si>
    <t>Toimintakulut!C171</t>
  </si>
  <si>
    <t>Toimintakulut!B172</t>
  </si>
  <si>
    <t>Toimintakulut!C172</t>
  </si>
  <si>
    <t>Toimintakulut!B173</t>
  </si>
  <si>
    <t>Toimintakulut!C173</t>
  </si>
  <si>
    <t>Toimintakulut!B174</t>
  </si>
  <si>
    <t>Toimintakulut!C174</t>
  </si>
  <si>
    <t>Toimintakulut!B175</t>
  </si>
  <si>
    <t>Toimintakulut!C175</t>
  </si>
  <si>
    <t>Toimintakulut!B176</t>
  </si>
  <si>
    <t>Toimintakulut!C176</t>
  </si>
  <si>
    <t>Toimintakulut!B177</t>
  </si>
  <si>
    <t>Toimintakulut!C177</t>
  </si>
  <si>
    <t>Toimintakulut!B178</t>
  </si>
  <si>
    <t>Toimintakulut!C178</t>
  </si>
  <si>
    <t>Toimintakulut!B179</t>
  </si>
  <si>
    <t>Toimintakulut!C179</t>
  </si>
  <si>
    <t>Toimintakulut!B180</t>
  </si>
  <si>
    <t>Toimintakulut!C180</t>
  </si>
  <si>
    <t>Toimintakulut!B181</t>
  </si>
  <si>
    <t>Toimintakulut!C181</t>
  </si>
  <si>
    <t>Toimintakulut!B182</t>
  </si>
  <si>
    <t>Toimintakulut!C182</t>
  </si>
  <si>
    <t>Toimintakulut!B183</t>
  </si>
  <si>
    <t>Toimintakulut!C183</t>
  </si>
  <si>
    <t>Toimintakulut!B184</t>
  </si>
  <si>
    <t>Toimintakulut!C184</t>
  </si>
  <si>
    <t>Toimintakulut!B185</t>
  </si>
  <si>
    <t>Toimintakulut!C185</t>
  </si>
  <si>
    <t>Toimintakulut!B186</t>
  </si>
  <si>
    <t>Toimintakulut!C186</t>
  </si>
  <si>
    <t>Toimintakulut!B187</t>
  </si>
  <si>
    <t>Toimintakulut!C187</t>
  </si>
  <si>
    <t>Toimintakulut!B188</t>
  </si>
  <si>
    <t>Toimintakulut!C188</t>
  </si>
  <si>
    <t>Toimintakulut!B189</t>
  </si>
  <si>
    <t>Toimintakulut!C189</t>
  </si>
  <si>
    <t>Toimintakulut!B190</t>
  </si>
  <si>
    <t>Toimintakulut!C190</t>
  </si>
  <si>
    <t>Toimintakulut!B191</t>
  </si>
  <si>
    <t>Toimintakulut!C191</t>
  </si>
  <si>
    <t>Toimintakulut!B192</t>
  </si>
  <si>
    <t>Toimintakulut!C192</t>
  </si>
  <si>
    <t>Toimintakulut!B193</t>
  </si>
  <si>
    <t>Toimintakulut!C193</t>
  </si>
  <si>
    <t>Toimintakulut!B194</t>
  </si>
  <si>
    <t>Toimintakulut!C194</t>
  </si>
  <si>
    <t>Toimintakulut!B195</t>
  </si>
  <si>
    <t>Toimintakulut!C195</t>
  </si>
  <si>
    <t>Toimintakulut!B196</t>
  </si>
  <si>
    <t>Toimintakulut!C196</t>
  </si>
  <si>
    <t>Toimintakulut!B197</t>
  </si>
  <si>
    <t>Toimintakulut!C197</t>
  </si>
  <si>
    <t>Toimintakulut!B198</t>
  </si>
  <si>
    <t>Toimintakulut!C198</t>
  </si>
  <si>
    <t>Toimintakulut!B199</t>
  </si>
  <si>
    <t>Toimintakulut!C199</t>
  </si>
  <si>
    <t>Toimintakulut!B200</t>
  </si>
  <si>
    <t>Toimintakulut!C200</t>
  </si>
  <si>
    <t>Toimintakulut!B201</t>
  </si>
  <si>
    <t>Toimintakulut!C201</t>
  </si>
  <si>
    <t>Toimintakulut!B202</t>
  </si>
  <si>
    <t>Toimintakulut!C202</t>
  </si>
  <si>
    <t>Toimintakulut!B203</t>
  </si>
  <si>
    <t>Toimintakulut!C203</t>
  </si>
  <si>
    <t>Toimintakulut!B204</t>
  </si>
  <si>
    <t>Toimintakulut!C204</t>
  </si>
  <si>
    <t>Toimintakulut!B205</t>
  </si>
  <si>
    <t>Toimintakulut!C205</t>
  </si>
  <si>
    <t>Toimintakulut!B206</t>
  </si>
  <si>
    <t>Toimintakulut!C206</t>
  </si>
  <si>
    <t>Toimintakulut!B207</t>
  </si>
  <si>
    <t>Toimintakulut!C207</t>
  </si>
  <si>
    <t>Toimintakulut!B208</t>
  </si>
  <si>
    <t>Toimintakulut!C208</t>
  </si>
  <si>
    <t>Toimintakulut!B209</t>
  </si>
  <si>
    <t>Toimintakulut!C209</t>
  </si>
  <si>
    <t>Toimintakulut!B210</t>
  </si>
  <si>
    <t>Toimintakulut!C210</t>
  </si>
  <si>
    <t>Toimintakulut!B211</t>
  </si>
  <si>
    <t>Toimintakulut!C211</t>
  </si>
  <si>
    <t>Toimintakulut!B212</t>
  </si>
  <si>
    <t>Toimintakulut!C212</t>
  </si>
  <si>
    <t>Toimintakulut!B213</t>
  </si>
  <si>
    <t>Toimintakulut!C213</t>
  </si>
  <si>
    <t>Toimintakulut!B214</t>
  </si>
  <si>
    <t>Toimintakulut!C214</t>
  </si>
  <si>
    <t>Toimintakulut!B215</t>
  </si>
  <si>
    <t>Toimintakulut!C215</t>
  </si>
  <si>
    <t>Toimintakulut!B216</t>
  </si>
  <si>
    <t>Toimintakulut!C216</t>
  </si>
  <si>
    <t>Toimintakulut!B217</t>
  </si>
  <si>
    <t>Toimintakulut!C217</t>
  </si>
  <si>
    <t>Toimintakulut!B218</t>
  </si>
  <si>
    <t>Toimintakulut!C218</t>
  </si>
  <si>
    <t>Toimintakulut!B219</t>
  </si>
  <si>
    <t>Toimintakulut!C219</t>
  </si>
  <si>
    <t>Toimintakulut!B220</t>
  </si>
  <si>
    <t>Toimintakulut!C220</t>
  </si>
  <si>
    <t>Toimintakulut!B221</t>
  </si>
  <si>
    <t>Toimintakulut!C221</t>
  </si>
  <si>
    <t>Toimintakulut!B222</t>
  </si>
  <si>
    <t>Toimintakulut!C222</t>
  </si>
  <si>
    <t>Toimintakulut!B223</t>
  </si>
  <si>
    <t>Toimintakulut!C223</t>
  </si>
  <si>
    <t>Toimintakulut!B224</t>
  </si>
  <si>
    <t>Toimintakulut!C224</t>
  </si>
  <si>
    <t>Toimintakulut!B225</t>
  </si>
  <si>
    <t>Toimintakulut!C225</t>
  </si>
  <si>
    <t>Toimintakulut!B226</t>
  </si>
  <si>
    <t>Toimintakulut!C226</t>
  </si>
  <si>
    <t>Toimintakulut!B227</t>
  </si>
  <si>
    <t>Toimintakulut!C227</t>
  </si>
  <si>
    <t>Toimintakulut!B228</t>
  </si>
  <si>
    <t>Toimintakulut!C228</t>
  </si>
  <si>
    <t>Toimintakulut!B229</t>
  </si>
  <si>
    <t>Toimintakulut!C229</t>
  </si>
  <si>
    <t>Toimintakulut!B230</t>
  </si>
  <si>
    <t>Toimintakulut!C230</t>
  </si>
  <si>
    <t>Toimintakulut!B231</t>
  </si>
  <si>
    <t>Toimintakulut!C231</t>
  </si>
  <si>
    <t>Toimintakulut!B232</t>
  </si>
  <si>
    <t>Toimintakulut!C232</t>
  </si>
  <si>
    <t>Toimintakulut!B233</t>
  </si>
  <si>
    <t>Toimintakulut!C233</t>
  </si>
  <si>
    <t>Toimintakulut!B234</t>
  </si>
  <si>
    <t>Toimintakulut!C234</t>
  </si>
  <si>
    <t>Toimintakulut!B235</t>
  </si>
  <si>
    <t>Toimintakulut!C235</t>
  </si>
  <si>
    <t>Toimintakulut!B236</t>
  </si>
  <si>
    <t>Toimintakulut!C236</t>
  </si>
  <si>
    <t>Toimintakulut!B237</t>
  </si>
  <si>
    <t>Toimintakulut!C237</t>
  </si>
  <si>
    <t>Toimintakulut!B238</t>
  </si>
  <si>
    <t>Toimintakulut!C238</t>
  </si>
  <si>
    <t>Toimintakulut!B239</t>
  </si>
  <si>
    <t>Toimintakulut!C239</t>
  </si>
  <si>
    <t>Toimintakulut!B240</t>
  </si>
  <si>
    <t>Toimintakulut!C240</t>
  </si>
  <si>
    <t>Toimintakulut!B241</t>
  </si>
  <si>
    <t>Toimintakulut!C241</t>
  </si>
  <si>
    <t>Toimintakulut!B242</t>
  </si>
  <si>
    <t>Toimintakulut!C242</t>
  </si>
  <si>
    <t>Toimintakulut!B243</t>
  </si>
  <si>
    <t>Toimintakulut!C243</t>
  </si>
  <si>
    <t>Toimintakulut!B244</t>
  </si>
  <si>
    <t>Toimintakulut!C244</t>
  </si>
  <si>
    <t>Toimintakulut!B245</t>
  </si>
  <si>
    <t>Toimintakulut!C245</t>
  </si>
  <si>
    <t>Toimintakulut!B246</t>
  </si>
  <si>
    <t>Toimintakulut!C246</t>
  </si>
  <si>
    <t>Toimintakulut!B247</t>
  </si>
  <si>
    <t>Toimintakulut!C247</t>
  </si>
  <si>
    <t>Toimintakulut!B248</t>
  </si>
  <si>
    <t>Toimintakulut!C248</t>
  </si>
  <si>
    <t>Toimintakulut!B249</t>
  </si>
  <si>
    <t>Toimintakulut!C249</t>
  </si>
  <si>
    <t>Valtion yleisavustus nuorisotyöhön (OKM)</t>
  </si>
  <si>
    <t>PIIRIJÄRJESTÖN SELVITYSLOMAKE 2017</t>
  </si>
  <si>
    <t>Valtakunnalliset nuorisojärjestöt, nuorisotoimintaa edistävät järjestöt,</t>
  </si>
  <si>
    <t xml:space="preserve">nuorisotyötä tekevät järjestöt ja nuorisoalan palvelujärjestöt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</si>
</sst>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quot;;\-#,##0.00\ &quot;€&quot;"/>
    <numFmt numFmtId="164" formatCode="#,##0.00\ &quot;€&quot;"/>
    <numFmt numFmtId="165" formatCode="\-#,##0.00\ &quot;€&quot;"/>
    <numFmt numFmtId="166" formatCode="#######\-#"/>
    <numFmt numFmtId="167" formatCode="###&quot;/&quot;###&quot;/&quot;####"/>
    <numFmt numFmtId="168" formatCode="dd/mm/yyyy"/>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indexed="8"/>
      <name val="Calibri"/>
      <family val="2"/>
    </font>
    <font>
      <b/>
      <sz val="16"/>
      <color indexed="8"/>
      <name val="Calibri"/>
      <family val="2"/>
    </font>
    <font>
      <b/>
      <sz val="11"/>
      <name val="Calibri"/>
      <family val="2"/>
    </font>
    <font>
      <sz val="11"/>
      <name val="Calibri"/>
      <family val="2"/>
    </font>
    <font>
      <sz val="11"/>
      <color theme="5" tint="-0.499984740745262"/>
      <name val="Calibri"/>
      <family val="2"/>
    </font>
    <font>
      <b/>
      <sz val="11"/>
      <color rgb="FFFF0000"/>
      <name val="Calibri"/>
      <family val="2"/>
      <scheme val="minor"/>
    </font>
    <font>
      <sz val="11"/>
      <color indexed="10"/>
      <name val="Calibri"/>
      <family val="2"/>
    </font>
    <font>
      <b/>
      <sz val="11"/>
      <name val="Calibri"/>
      <family val="2"/>
      <scheme val="minor"/>
    </font>
    <font>
      <sz val="11"/>
      <color indexed="17"/>
      <name val="Calibri"/>
      <family val="2"/>
    </font>
    <font>
      <b/>
      <sz val="11"/>
      <color indexed="17"/>
      <name val="Calibri"/>
      <family val="2"/>
    </font>
    <font>
      <b/>
      <i/>
      <sz val="11"/>
      <color indexed="8"/>
      <name val="Calibri"/>
      <family val="2"/>
    </font>
    <font>
      <sz val="11"/>
      <color indexed="8"/>
      <name val="Calibri"/>
      <family val="2"/>
    </font>
    <font>
      <sz val="9"/>
      <color indexed="81"/>
      <name val="Tahoma"/>
      <family val="2"/>
    </font>
    <font>
      <b/>
      <sz val="9"/>
      <color indexed="81"/>
      <name val="Tahoma"/>
      <family val="2"/>
    </font>
    <font>
      <b/>
      <sz val="11"/>
      <color indexed="10"/>
      <name val="Calibri"/>
      <family val="2"/>
    </font>
    <font>
      <i/>
      <sz val="11"/>
      <color indexed="8"/>
      <name val="Calibri"/>
      <family val="2"/>
    </font>
    <font>
      <i/>
      <sz val="11"/>
      <color theme="1"/>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50"/>
        <bgColor indexed="64"/>
      </patternFill>
    </fill>
    <fill>
      <patternFill patternType="solid">
        <fgColor theme="5"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6"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5" fillId="2" borderId="0" xfId="0" applyFont="1" applyFill="1" applyAlignment="1" applyProtection="1">
      <alignment horizontal="left"/>
    </xf>
    <xf numFmtId="0" fontId="0" fillId="2" borderId="0" xfId="0" applyFill="1" applyAlignment="1" applyProtection="1"/>
    <xf numFmtId="0" fontId="0" fillId="2" borderId="0" xfId="0" applyFill="1"/>
    <xf numFmtId="0" fontId="6" fillId="2" borderId="0" xfId="0" applyFont="1" applyFill="1" applyAlignment="1" applyProtection="1">
      <alignment horizontal="right" vertical="top"/>
    </xf>
    <xf numFmtId="0" fontId="0" fillId="0" borderId="0" xfId="0" applyFill="1" applyAlignment="1" applyProtection="1"/>
    <xf numFmtId="0" fontId="0" fillId="0" borderId="0" xfId="0" applyFont="1" applyAlignment="1" applyProtection="1"/>
    <xf numFmtId="0" fontId="0" fillId="0" borderId="0" xfId="0" applyNumberFormat="1" applyFont="1" applyAlignment="1" applyProtection="1"/>
    <xf numFmtId="164" fontId="0" fillId="0" borderId="0" xfId="0" applyNumberFormat="1" applyFont="1" applyAlignment="1" applyProtection="1"/>
    <xf numFmtId="0" fontId="5" fillId="2" borderId="0" xfId="0" applyFont="1" applyFill="1" applyAlignment="1" applyProtection="1">
      <alignment horizontal="left" vertical="top"/>
    </xf>
    <xf numFmtId="0" fontId="5" fillId="2" borderId="0" xfId="0" applyFont="1" applyFill="1" applyAlignment="1" applyProtection="1"/>
    <xf numFmtId="0" fontId="0" fillId="2" borderId="0" xfId="0" applyFont="1" applyFill="1" applyAlignment="1" applyProtection="1">
      <alignment horizontal="left" vertical="top"/>
    </xf>
    <xf numFmtId="0" fontId="0" fillId="3" borderId="0" xfId="0" applyFont="1" applyFill="1" applyAlignment="1" applyProtection="1"/>
    <xf numFmtId="0" fontId="2" fillId="0" borderId="0" xfId="0" applyFont="1" applyAlignment="1" applyProtection="1"/>
    <xf numFmtId="0" fontId="7" fillId="2" borderId="0" xfId="0" applyFont="1" applyFill="1" applyAlignment="1" applyProtection="1"/>
    <xf numFmtId="4" fontId="0" fillId="0" borderId="2"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0" fontId="5" fillId="0" borderId="0" xfId="0" applyFont="1" applyAlignment="1" applyProtection="1"/>
    <xf numFmtId="0" fontId="0" fillId="4" borderId="0" xfId="0" quotePrefix="1" applyFont="1" applyFill="1" applyAlignment="1" applyProtection="1"/>
    <xf numFmtId="164" fontId="0" fillId="4" borderId="0" xfId="0" applyNumberFormat="1" applyFont="1" applyFill="1" applyAlignment="1" applyProtection="1"/>
    <xf numFmtId="10" fontId="0" fillId="0" borderId="0" xfId="0" applyNumberFormat="1" applyFont="1" applyAlignment="1" applyProtection="1"/>
    <xf numFmtId="0" fontId="7" fillId="0" borderId="0" xfId="0" applyFont="1" applyAlignment="1" applyProtection="1"/>
    <xf numFmtId="0" fontId="8" fillId="4" borderId="0" xfId="0" applyFont="1" applyFill="1" applyAlignment="1" applyProtection="1"/>
    <xf numFmtId="164" fontId="0" fillId="4" borderId="0" xfId="0" quotePrefix="1" applyNumberFormat="1" applyFont="1" applyFill="1" applyAlignment="1" applyProtection="1"/>
    <xf numFmtId="0" fontId="8" fillId="0" borderId="0" xfId="0" applyFont="1" applyAlignment="1" applyProtection="1"/>
    <xf numFmtId="164" fontId="0" fillId="5" borderId="2" xfId="0" applyNumberFormat="1" applyFont="1" applyFill="1" applyBorder="1" applyAlignment="1" applyProtection="1">
      <protection locked="0"/>
    </xf>
    <xf numFmtId="164" fontId="5" fillId="0" borderId="2" xfId="0" applyNumberFormat="1" applyFont="1" applyFill="1" applyBorder="1" applyAlignment="1" applyProtection="1"/>
    <xf numFmtId="164" fontId="0" fillId="0" borderId="0" xfId="0" quotePrefix="1" applyNumberFormat="1" applyFill="1" applyAlignment="1" applyProtection="1"/>
    <xf numFmtId="0" fontId="7" fillId="6" borderId="0" xfId="0" applyFont="1" applyFill="1" applyAlignment="1" applyProtection="1"/>
    <xf numFmtId="164" fontId="5" fillId="6" borderId="0" xfId="0" applyNumberFormat="1" applyFont="1" applyFill="1" applyAlignment="1" applyProtection="1"/>
    <xf numFmtId="0" fontId="5" fillId="4" borderId="0" xfId="0" quotePrefix="1" applyFont="1" applyFill="1" applyAlignment="1" applyProtection="1"/>
    <xf numFmtId="0" fontId="9" fillId="4" borderId="0" xfId="0" applyFont="1" applyFill="1" applyAlignment="1" applyProtection="1"/>
    <xf numFmtId="165" fontId="9" fillId="4" borderId="0" xfId="0" quotePrefix="1" applyNumberFormat="1" applyFont="1" applyFill="1" applyAlignment="1" applyProtection="1"/>
    <xf numFmtId="7" fontId="9" fillId="7" borderId="0" xfId="0" quotePrefix="1" applyNumberFormat="1" applyFont="1" applyFill="1" applyAlignment="1" applyProtection="1"/>
    <xf numFmtId="164" fontId="10" fillId="0" borderId="0" xfId="0" applyNumberFormat="1" applyFont="1" applyAlignment="1" applyProtection="1"/>
    <xf numFmtId="0" fontId="11" fillId="4" borderId="0" xfId="0" quotePrefix="1" applyFont="1" applyFill="1" applyAlignment="1" applyProtection="1"/>
    <xf numFmtId="0" fontId="0" fillId="0" borderId="0" xfId="0" applyFont="1" applyBorder="1" applyAlignment="1" applyProtection="1"/>
    <xf numFmtId="4" fontId="0" fillId="0" borderId="3" xfId="0" applyNumberFormat="1" applyFont="1" applyFill="1" applyBorder="1" applyAlignment="1" applyProtection="1"/>
    <xf numFmtId="4" fontId="5" fillId="0" borderId="3" xfId="0" applyNumberFormat="1" applyFont="1" applyFill="1" applyBorder="1" applyAlignment="1" applyProtection="1"/>
    <xf numFmtId="0" fontId="0" fillId="0" borderId="0" xfId="0" applyFill="1" applyBorder="1" applyAlignment="1" applyProtection="1"/>
    <xf numFmtId="0" fontId="3" fillId="0" borderId="0" xfId="0" applyFont="1" applyFill="1" applyBorder="1" applyAlignment="1" applyProtection="1">
      <alignment vertical="top" wrapText="1"/>
    </xf>
    <xf numFmtId="7" fontId="9" fillId="4" borderId="0" xfId="0" quotePrefix="1" applyNumberFormat="1" applyFont="1" applyFill="1" applyAlignment="1" applyProtection="1"/>
    <xf numFmtId="164" fontId="7" fillId="0" borderId="2" xfId="0" applyNumberFormat="1" applyFont="1" applyFill="1" applyBorder="1" applyAlignment="1" applyProtection="1"/>
    <xf numFmtId="164" fontId="0" fillId="0" borderId="0" xfId="0" quotePrefix="1" applyNumberFormat="1" applyFont="1" applyFill="1" applyAlignment="1" applyProtection="1"/>
    <xf numFmtId="164" fontId="2" fillId="0" borderId="0" xfId="0" quotePrefix="1" applyNumberFormat="1" applyFont="1" applyFill="1" applyAlignment="1" applyProtection="1"/>
    <xf numFmtId="0" fontId="2" fillId="0" borderId="0" xfId="0" applyFont="1"/>
    <xf numFmtId="0" fontId="7" fillId="0" borderId="0" xfId="0" applyFont="1" applyAlignment="1" applyProtection="1">
      <alignment vertical="top"/>
    </xf>
    <xf numFmtId="0" fontId="7" fillId="0" borderId="0" xfId="0" applyFont="1" applyAlignment="1" applyProtection="1">
      <alignment horizontal="right" vertical="top"/>
    </xf>
    <xf numFmtId="0" fontId="3" fillId="0" borderId="2" xfId="0" applyFont="1" applyBorder="1" applyAlignment="1">
      <alignment vertical="top" wrapText="1"/>
    </xf>
    <xf numFmtId="164" fontId="2" fillId="0" borderId="0" xfId="0" applyNumberFormat="1" applyFont="1" applyFill="1" applyBorder="1" applyAlignment="1" applyProtection="1"/>
    <xf numFmtId="9" fontId="0" fillId="0" borderId="0" xfId="0" applyNumberFormat="1" applyFont="1" applyAlignment="1" applyProtection="1"/>
    <xf numFmtId="0" fontId="0" fillId="0" borderId="0" xfId="0" applyBorder="1" applyAlignment="1">
      <alignment horizontal="right"/>
    </xf>
    <xf numFmtId="10" fontId="0" fillId="5" borderId="2" xfId="0" applyNumberFormat="1" applyFill="1" applyBorder="1" applyProtection="1">
      <protection locked="0"/>
    </xf>
    <xf numFmtId="10" fontId="0" fillId="0" borderId="2" xfId="0" applyNumberFormat="1" applyBorder="1"/>
    <xf numFmtId="165" fontId="0" fillId="5" borderId="2" xfId="0" applyNumberFormat="1" applyFont="1" applyFill="1" applyBorder="1" applyAlignment="1" applyProtection="1">
      <protection locked="0"/>
    </xf>
    <xf numFmtId="164" fontId="10" fillId="0" borderId="0" xfId="0" applyNumberFormat="1" applyFont="1" applyFill="1" applyBorder="1" applyAlignment="1" applyProtection="1"/>
    <xf numFmtId="7" fontId="0" fillId="0" borderId="0" xfId="0" applyNumberFormat="1" applyFont="1" applyAlignment="1" applyProtection="1"/>
    <xf numFmtId="0" fontId="0" fillId="0" borderId="0" xfId="0" applyFill="1" applyBorder="1" applyAlignment="1">
      <alignment horizontal="right"/>
    </xf>
    <xf numFmtId="9" fontId="0" fillId="0" borderId="0" xfId="0" applyNumberFormat="1" applyBorder="1"/>
    <xf numFmtId="0" fontId="0" fillId="0" borderId="0" xfId="0" applyBorder="1"/>
    <xf numFmtId="4" fontId="0" fillId="0" borderId="0" xfId="0" applyNumberFormat="1" applyBorder="1"/>
    <xf numFmtId="9" fontId="0" fillId="0" borderId="2" xfId="0" applyNumberFormat="1" applyBorder="1"/>
    <xf numFmtId="9" fontId="4" fillId="0" borderId="4" xfId="0" applyNumberFormat="1" applyFont="1" applyBorder="1"/>
    <xf numFmtId="7" fontId="5" fillId="0" borderId="2" xfId="0" applyNumberFormat="1" applyFont="1" applyFill="1" applyBorder="1" applyAlignment="1" applyProtection="1"/>
    <xf numFmtId="0" fontId="10" fillId="0" borderId="0" xfId="0" applyFont="1" applyAlignment="1">
      <alignment horizontal="right"/>
    </xf>
    <xf numFmtId="7" fontId="2" fillId="0" borderId="0" xfId="0" applyNumberFormat="1" applyFont="1" applyFill="1" applyAlignment="1" applyProtection="1"/>
    <xf numFmtId="0" fontId="11" fillId="0" borderId="0" xfId="0" applyFont="1" applyAlignment="1" applyProtection="1"/>
    <xf numFmtId="0" fontId="10" fillId="0" borderId="0" xfId="0" applyFont="1" applyFill="1" applyAlignment="1" applyProtection="1"/>
    <xf numFmtId="7" fontId="0" fillId="0" borderId="0" xfId="0" quotePrefix="1" applyNumberFormat="1" applyFont="1" applyFill="1" applyAlignment="1" applyProtection="1"/>
    <xf numFmtId="165" fontId="2" fillId="0" borderId="0" xfId="0" applyNumberFormat="1" applyFont="1" applyFill="1" applyAlignment="1" applyProtection="1"/>
    <xf numFmtId="0" fontId="7" fillId="0" borderId="0" xfId="0" applyFont="1" applyFill="1" applyBorder="1" applyAlignment="1" applyProtection="1"/>
    <xf numFmtId="0" fontId="12" fillId="0" borderId="0" xfId="0" applyFont="1" applyFill="1" applyBorder="1" applyAlignment="1" applyProtection="1"/>
    <xf numFmtId="164" fontId="5" fillId="0" borderId="5" xfId="0" applyNumberFormat="1" applyFont="1" applyFill="1" applyBorder="1" applyAlignment="1" applyProtection="1"/>
    <xf numFmtId="0" fontId="2" fillId="0" borderId="0" xfId="0" applyFont="1" applyFill="1" applyAlignment="1" applyProtection="1"/>
    <xf numFmtId="164" fontId="0" fillId="0" borderId="0" xfId="0" quotePrefix="1" applyNumberFormat="1" applyFont="1" applyFill="1" applyBorder="1" applyAlignment="1" applyProtection="1"/>
    <xf numFmtId="4" fontId="0" fillId="0" borderId="0" xfId="0" applyNumberFormat="1" applyFont="1" applyFill="1" applyBorder="1" applyAlignment="1" applyProtection="1"/>
    <xf numFmtId="4" fontId="5" fillId="0" borderId="0" xfId="0" applyNumberFormat="1" applyFont="1" applyFill="1" applyBorder="1" applyAlignment="1" applyProtection="1"/>
    <xf numFmtId="0" fontId="0" fillId="7" borderId="0" xfId="0" applyFill="1" applyAlignment="1" applyProtection="1"/>
    <xf numFmtId="4" fontId="0" fillId="0" borderId="1" xfId="0" applyNumberFormat="1" applyFont="1" applyFill="1" applyBorder="1" applyAlignment="1" applyProtection="1"/>
    <xf numFmtId="4" fontId="5" fillId="0" borderId="1" xfId="0" applyNumberFormat="1" applyFont="1" applyFill="1" applyBorder="1" applyAlignment="1" applyProtection="1"/>
    <xf numFmtId="7" fontId="7" fillId="6" borderId="0" xfId="0" applyNumberFormat="1" applyFont="1" applyFill="1" applyAlignment="1" applyProtection="1"/>
    <xf numFmtId="164" fontId="7" fillId="6" borderId="0" xfId="0" applyNumberFormat="1" applyFont="1" applyFill="1" applyAlignment="1" applyProtection="1"/>
    <xf numFmtId="0" fontId="7" fillId="6" borderId="0" xfId="0" applyFont="1" applyFill="1" applyBorder="1" applyAlignment="1" applyProtection="1"/>
    <xf numFmtId="164" fontId="8" fillId="6" borderId="0" xfId="0" applyNumberFormat="1" applyFont="1" applyFill="1" applyAlignment="1" applyProtection="1"/>
    <xf numFmtId="4" fontId="0" fillId="0" borderId="0" xfId="0" quotePrefix="1" applyNumberFormat="1" applyFont="1" applyFill="1" applyBorder="1" applyAlignment="1" applyProtection="1"/>
    <xf numFmtId="164" fontId="0" fillId="6" borderId="0" xfId="0" applyNumberFormat="1" applyFont="1" applyFill="1" applyAlignment="1" applyProtection="1"/>
    <xf numFmtId="4" fontId="0" fillId="0" borderId="0" xfId="0" applyNumberFormat="1" applyFont="1" applyBorder="1" applyAlignment="1" applyProtection="1"/>
    <xf numFmtId="165" fontId="11" fillId="0" borderId="0" xfId="0" applyNumberFormat="1" applyFont="1" applyAlignment="1" applyProtection="1"/>
    <xf numFmtId="164" fontId="11" fillId="0" borderId="0" xfId="0" applyNumberFormat="1" applyFont="1" applyAlignment="1" applyProtection="1"/>
    <xf numFmtId="0" fontId="0" fillId="0" borderId="0" xfId="0" quotePrefix="1" applyFill="1" applyAlignment="1" applyProtection="1"/>
    <xf numFmtId="165" fontId="7" fillId="6" borderId="0" xfId="0" applyNumberFormat="1" applyFont="1" applyFill="1" applyAlignment="1" applyProtection="1"/>
    <xf numFmtId="165" fontId="5" fillId="6" borderId="0" xfId="0" applyNumberFormat="1" applyFont="1" applyFill="1" applyAlignment="1" applyProtection="1"/>
    <xf numFmtId="165" fontId="0" fillId="0" borderId="0" xfId="0" applyNumberFormat="1" applyFont="1" applyAlignment="1" applyProtection="1"/>
    <xf numFmtId="0" fontId="0" fillId="0" borderId="0" xfId="0" applyFont="1" applyAlignment="1" applyProtection="1">
      <alignment vertical="top"/>
    </xf>
    <xf numFmtId="1" fontId="8" fillId="0" borderId="0" xfId="0" applyNumberFormat="1" applyFont="1" applyAlignment="1" applyProtection="1">
      <alignment horizontal="left"/>
    </xf>
    <xf numFmtId="1" fontId="7" fillId="0" borderId="0" xfId="0" applyNumberFormat="1" applyFont="1" applyFill="1" applyAlignment="1" applyProtection="1">
      <alignment horizontal="left"/>
    </xf>
    <xf numFmtId="4" fontId="0" fillId="0" borderId="6" xfId="0" quotePrefix="1" applyNumberFormat="1" applyFont="1" applyFill="1" applyBorder="1" applyAlignment="1" applyProtection="1"/>
    <xf numFmtId="1" fontId="11" fillId="0" borderId="0" xfId="0" applyNumberFormat="1" applyFont="1" applyAlignment="1" applyProtection="1">
      <alignment horizontal="left"/>
    </xf>
    <xf numFmtId="1" fontId="7" fillId="0" borderId="0" xfId="0" applyNumberFormat="1" applyFont="1" applyAlignment="1" applyProtection="1">
      <alignment horizontal="left"/>
    </xf>
    <xf numFmtId="1" fontId="7" fillId="0" borderId="0" xfId="0" applyNumberFormat="1" applyFont="1" applyBorder="1" applyAlignment="1" applyProtection="1">
      <alignment horizontal="left"/>
    </xf>
    <xf numFmtId="1" fontId="7" fillId="6" borderId="0" xfId="0" applyNumberFormat="1" applyFont="1" applyFill="1" applyAlignment="1" applyProtection="1">
      <alignment horizontal="left"/>
    </xf>
    <xf numFmtId="1" fontId="0" fillId="0" borderId="0" xfId="0" applyNumberFormat="1" applyFont="1" applyAlignment="1" applyProtection="1">
      <alignment horizontal="left"/>
    </xf>
    <xf numFmtId="1" fontId="0" fillId="0" borderId="0" xfId="0" applyNumberFormat="1" applyFont="1" applyBorder="1" applyAlignment="1" applyProtection="1">
      <alignment horizontal="left"/>
    </xf>
    <xf numFmtId="0" fontId="5" fillId="0" borderId="0" xfId="0" applyFont="1" applyFill="1" applyAlignment="1" applyProtection="1"/>
    <xf numFmtId="4" fontId="5" fillId="6" borderId="0" xfId="0" applyNumberFormat="1" applyFont="1" applyFill="1" applyAlignment="1" applyProtection="1"/>
    <xf numFmtId="0" fontId="7" fillId="0" borderId="0" xfId="0" applyFont="1" applyBorder="1" applyAlignment="1" applyProtection="1"/>
    <xf numFmtId="0" fontId="8" fillId="6" borderId="0" xfId="0" applyFont="1" applyFill="1" applyAlignment="1" applyProtection="1"/>
    <xf numFmtId="164" fontId="5" fillId="0" borderId="0" xfId="0" applyNumberFormat="1" applyFont="1" applyAlignment="1" applyProtection="1"/>
    <xf numFmtId="0" fontId="8" fillId="6" borderId="0" xfId="0" applyFont="1" applyFill="1" applyBorder="1" applyAlignment="1" applyProtection="1"/>
    <xf numFmtId="0" fontId="3" fillId="0" borderId="0" xfId="0" applyFont="1" applyAlignment="1" applyProtection="1"/>
    <xf numFmtId="0" fontId="8" fillId="0" borderId="0" xfId="0" applyFont="1" applyAlignment="1" applyProtection="1">
      <alignment vertical="top"/>
    </xf>
    <xf numFmtId="7" fontId="8" fillId="4" borderId="0" xfId="0" quotePrefix="1" applyNumberFormat="1" applyFont="1" applyFill="1" applyAlignment="1" applyProtection="1"/>
    <xf numFmtId="7" fontId="8" fillId="6" borderId="0" xfId="0" applyNumberFormat="1" applyFont="1" applyFill="1" applyAlignment="1" applyProtection="1"/>
    <xf numFmtId="7" fontId="8" fillId="0" borderId="0" xfId="0" applyNumberFormat="1" applyFont="1" applyAlignment="1" applyProtection="1"/>
    <xf numFmtId="164" fontId="8" fillId="3" borderId="0" xfId="0" applyNumberFormat="1" applyFont="1" applyFill="1" applyAlignment="1" applyProtection="1"/>
    <xf numFmtId="164" fontId="8" fillId="0" borderId="0" xfId="0" applyNumberFormat="1" applyFont="1" applyAlignment="1" applyProtection="1"/>
    <xf numFmtId="0" fontId="8" fillId="0" borderId="0" xfId="0" applyFont="1" applyBorder="1" applyAlignment="1" applyProtection="1"/>
    <xf numFmtId="0" fontId="8" fillId="0" borderId="0" xfId="0" applyFont="1" applyFill="1" applyBorder="1" applyAlignment="1" applyProtection="1"/>
    <xf numFmtId="164" fontId="0" fillId="0" borderId="0" xfId="0" quotePrefix="1" applyNumberFormat="1"/>
    <xf numFmtId="164" fontId="0" fillId="0" borderId="0" xfId="0" quotePrefix="1" applyNumberFormat="1" applyFill="1"/>
    <xf numFmtId="0" fontId="7" fillId="4" borderId="0" xfId="0" applyFont="1" applyFill="1" applyAlignment="1" applyProtection="1"/>
    <xf numFmtId="7" fontId="0" fillId="6" borderId="0" xfId="0" applyNumberFormat="1" applyFont="1" applyFill="1" applyAlignment="1" applyProtection="1"/>
    <xf numFmtId="0" fontId="5" fillId="6" borderId="0" xfId="0" applyFont="1" applyFill="1" applyAlignment="1" applyProtection="1"/>
    <xf numFmtId="0" fontId="0" fillId="0" borderId="0" xfId="0" applyFont="1" applyFill="1" applyAlignment="1" applyProtection="1"/>
    <xf numFmtId="0" fontId="0" fillId="6" borderId="0" xfId="0" applyFont="1" applyFill="1" applyBorder="1" applyAlignment="1" applyProtection="1"/>
    <xf numFmtId="0" fontId="0" fillId="6" borderId="0" xfId="0" applyFont="1" applyFill="1" applyAlignment="1" applyProtection="1"/>
    <xf numFmtId="10" fontId="13" fillId="6" borderId="0" xfId="0" applyNumberFormat="1" applyFont="1" applyFill="1" applyAlignment="1" applyProtection="1"/>
    <xf numFmtId="0" fontId="14" fillId="6" borderId="0" xfId="0" applyFont="1" applyFill="1" applyAlignment="1" applyProtection="1"/>
    <xf numFmtId="4" fontId="13" fillId="6" borderId="0" xfId="0" applyNumberFormat="1" applyFont="1" applyFill="1" applyAlignment="1" applyProtection="1"/>
    <xf numFmtId="2" fontId="13" fillId="6" borderId="0" xfId="0" applyNumberFormat="1" applyFont="1" applyFill="1" applyAlignment="1" applyProtection="1"/>
    <xf numFmtId="0" fontId="14" fillId="6" borderId="0" xfId="0" applyFont="1" applyFill="1" applyBorder="1" applyAlignment="1" applyProtection="1"/>
    <xf numFmtId="164" fontId="0" fillId="0" borderId="0" xfId="0" quotePrefix="1" applyNumberFormat="1" applyFont="1" applyAlignment="1" applyProtection="1"/>
    <xf numFmtId="0" fontId="0" fillId="0" borderId="0" xfId="0" quotePrefix="1" applyFont="1" applyAlignment="1" applyProtection="1"/>
    <xf numFmtId="0" fontId="0" fillId="0" borderId="6" xfId="0" applyFont="1" applyBorder="1" applyAlignment="1" applyProtection="1"/>
    <xf numFmtId="0" fontId="0" fillId="0" borderId="0" xfId="0" quotePrefix="1"/>
    <xf numFmtId="4" fontId="15" fillId="0" borderId="2" xfId="0" applyNumberFormat="1" applyFont="1" applyFill="1" applyBorder="1" applyAlignment="1" applyProtection="1"/>
    <xf numFmtId="0" fontId="0" fillId="0" borderId="0" xfId="0" applyFont="1" applyFill="1" applyBorder="1" applyAlignment="1" applyProtection="1"/>
    <xf numFmtId="0" fontId="0" fillId="0" borderId="0" xfId="0" quotePrefix="1" applyFill="1" applyBorder="1"/>
    <xf numFmtId="10" fontId="15" fillId="0" borderId="2" xfId="0" applyNumberFormat="1" applyFont="1" applyFill="1" applyBorder="1" applyAlignment="1" applyProtection="1"/>
    <xf numFmtId="4" fontId="7" fillId="0" borderId="1"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7" fontId="0" fillId="0" borderId="0" xfId="0" quotePrefix="1" applyNumberFormat="1"/>
    <xf numFmtId="0" fontId="5" fillId="0" borderId="0" xfId="0" applyFont="1" applyFill="1" applyBorder="1" applyAlignment="1" applyProtection="1"/>
    <xf numFmtId="164" fontId="3" fillId="0" borderId="2" xfId="0" applyNumberFormat="1" applyFont="1" applyFill="1" applyBorder="1" applyAlignment="1" applyProtection="1"/>
    <xf numFmtId="4" fontId="0" fillId="8" borderId="7" xfId="0" applyNumberFormat="1" applyFont="1" applyFill="1" applyBorder="1" applyAlignment="1" applyProtection="1"/>
    <xf numFmtId="0" fontId="12" fillId="0" borderId="1" xfId="0" applyFont="1" applyFill="1" applyBorder="1" applyAlignment="1" applyProtection="1"/>
    <xf numFmtId="0" fontId="7" fillId="0" borderId="2" xfId="0" applyFont="1" applyFill="1" applyBorder="1" applyAlignment="1" applyProtection="1">
      <alignment wrapText="1"/>
    </xf>
    <xf numFmtId="4" fontId="0" fillId="0" borderId="7" xfId="0" applyNumberFormat="1" applyFont="1" applyFill="1" applyBorder="1" applyAlignment="1" applyProtection="1"/>
    <xf numFmtId="0" fontId="7" fillId="5" borderId="2" xfId="0" applyFont="1" applyFill="1" applyBorder="1" applyAlignment="1" applyProtection="1">
      <alignment wrapText="1"/>
      <protection locked="0"/>
    </xf>
    <xf numFmtId="4" fontId="0" fillId="0" borderId="7" xfId="0" quotePrefix="1" applyNumberFormat="1" applyFont="1" applyFill="1" applyBorder="1" applyAlignment="1" applyProtection="1"/>
    <xf numFmtId="0" fontId="0" fillId="0" borderId="8" xfId="0" applyFont="1" applyBorder="1" applyAlignment="1" applyProtection="1"/>
    <xf numFmtId="4" fontId="0" fillId="0" borderId="7" xfId="0" quotePrefix="1" applyNumberFormat="1" applyFont="1" applyFill="1" applyBorder="1" applyAlignment="1" applyProtection="1">
      <alignment horizontal="right"/>
    </xf>
    <xf numFmtId="4" fontId="1" fillId="0" borderId="0" xfId="1" applyNumberFormat="1" applyFont="1" applyFill="1" applyBorder="1" applyAlignment="1" applyProtection="1"/>
    <xf numFmtId="4" fontId="5" fillId="0" borderId="0" xfId="1" applyNumberFormat="1" applyFont="1" applyFill="1" applyBorder="1" applyAlignment="1" applyProtection="1"/>
    <xf numFmtId="2" fontId="0" fillId="0" borderId="0" xfId="0" applyNumberFormat="1" applyFont="1" applyFill="1" applyBorder="1" applyAlignment="1" applyProtection="1"/>
    <xf numFmtId="2" fontId="5" fillId="0" borderId="0" xfId="0" applyNumberFormat="1" applyFont="1" applyFill="1" applyBorder="1" applyAlignment="1" applyProtection="1"/>
    <xf numFmtId="0" fontId="5" fillId="2" borderId="0" xfId="0" applyFont="1" applyFill="1" applyAlignment="1"/>
    <xf numFmtId="0" fontId="0" fillId="2" borderId="0" xfId="0" applyFill="1" applyAlignment="1"/>
    <xf numFmtId="0" fontId="6" fillId="2" borderId="0" xfId="0" applyFont="1" applyFill="1" applyAlignment="1">
      <alignment horizontal="right"/>
    </xf>
    <xf numFmtId="0" fontId="7" fillId="0" borderId="0" xfId="0" applyFont="1" applyAlignment="1"/>
    <xf numFmtId="0" fontId="0" fillId="0" borderId="0" xfId="0" applyAlignment="1"/>
    <xf numFmtId="0" fontId="0" fillId="2" borderId="0" xfId="0" applyFill="1" applyAlignment="1">
      <alignment horizontal="left" wrapText="1"/>
    </xf>
    <xf numFmtId="0" fontId="19" fillId="2" borderId="0" xfId="0" applyFont="1" applyFill="1"/>
    <xf numFmtId="0" fontId="10" fillId="2" borderId="0" xfId="0" applyFont="1" applyFill="1" applyBorder="1"/>
    <xf numFmtId="0" fontId="10" fillId="2" borderId="0" xfId="0" applyFont="1" applyFill="1"/>
    <xf numFmtId="0" fontId="0" fillId="7" borderId="9" xfId="0" applyFill="1" applyBorder="1" applyAlignment="1">
      <alignment horizontal="center" vertical="center"/>
    </xf>
    <xf numFmtId="0" fontId="12" fillId="7" borderId="10" xfId="0" applyFont="1" applyFill="1" applyBorder="1" applyAlignment="1" applyProtection="1">
      <alignment horizontal="left" vertical="center"/>
    </xf>
    <xf numFmtId="4" fontId="3" fillId="0" borderId="11" xfId="0" applyNumberFormat="1" applyFont="1" applyFill="1" applyBorder="1" applyAlignment="1" applyProtection="1">
      <alignment horizontal="center" vertical="center" wrapText="1"/>
    </xf>
    <xf numFmtId="0" fontId="0" fillId="0" borderId="12" xfId="0" applyFill="1" applyBorder="1"/>
    <xf numFmtId="0" fontId="3" fillId="0" borderId="13" xfId="0" applyNumberFormat="1" applyFont="1" applyFill="1" applyBorder="1" applyAlignment="1" applyProtection="1">
      <alignment wrapText="1"/>
    </xf>
    <xf numFmtId="165" fontId="0" fillId="0" borderId="14" xfId="0" applyNumberFormat="1" applyFont="1" applyFill="1" applyBorder="1" applyAlignment="1" applyProtection="1"/>
    <xf numFmtId="0" fontId="0" fillId="9" borderId="15" xfId="0" applyFill="1" applyBorder="1"/>
    <xf numFmtId="0" fontId="3" fillId="5" borderId="15" xfId="0" applyNumberFormat="1" applyFont="1" applyFill="1" applyBorder="1" applyAlignment="1" applyProtection="1">
      <alignment wrapText="1"/>
      <protection locked="0"/>
    </xf>
    <xf numFmtId="165" fontId="0" fillId="9" borderId="15" xfId="0" applyNumberFormat="1" applyFont="1" applyFill="1" applyBorder="1" applyAlignment="1" applyProtection="1"/>
    <xf numFmtId="0" fontId="21" fillId="0" borderId="2" xfId="0" applyFont="1" applyBorder="1"/>
    <xf numFmtId="0" fontId="0" fillId="5" borderId="2" xfId="0" applyNumberFormat="1" applyFont="1" applyFill="1" applyBorder="1" applyAlignment="1" applyProtection="1">
      <alignment wrapText="1"/>
      <protection locked="0"/>
    </xf>
    <xf numFmtId="0" fontId="21" fillId="0" borderId="11" xfId="0" applyFont="1" applyBorder="1"/>
    <xf numFmtId="0" fontId="0" fillId="5" borderId="11" xfId="0" applyNumberFormat="1" applyFont="1" applyFill="1" applyBorder="1" applyAlignment="1" applyProtection="1">
      <alignment wrapText="1"/>
      <protection locked="0"/>
    </xf>
    <xf numFmtId="165" fontId="0" fillId="5" borderId="11" xfId="0" applyNumberFormat="1" applyFont="1" applyFill="1" applyBorder="1" applyAlignment="1" applyProtection="1">
      <protection locked="0"/>
    </xf>
    <xf numFmtId="0" fontId="21" fillId="0" borderId="15" xfId="0" applyFont="1" applyBorder="1"/>
    <xf numFmtId="0" fontId="0" fillId="5" borderId="15" xfId="0" applyNumberFormat="1" applyFont="1" applyFill="1" applyBorder="1" applyAlignment="1" applyProtection="1">
      <alignment wrapText="1"/>
      <protection locked="0"/>
    </xf>
    <xf numFmtId="165" fontId="0" fillId="5" borderId="15" xfId="0" applyNumberFormat="1" applyFont="1" applyFill="1" applyBorder="1" applyAlignment="1" applyProtection="1">
      <protection locked="0"/>
    </xf>
    <xf numFmtId="0" fontId="21" fillId="0" borderId="5" xfId="0" applyFont="1" applyBorder="1"/>
    <xf numFmtId="0" fontId="0" fillId="5" borderId="5" xfId="0" applyNumberFormat="1" applyFont="1" applyFill="1" applyBorder="1" applyAlignment="1" applyProtection="1">
      <alignment wrapText="1"/>
      <protection locked="0"/>
    </xf>
    <xf numFmtId="165" fontId="0" fillId="5" borderId="5" xfId="0" applyNumberFormat="1" applyFont="1" applyFill="1" applyBorder="1" applyAlignment="1" applyProtection="1">
      <protection locked="0"/>
    </xf>
    <xf numFmtId="4" fontId="0" fillId="0" borderId="0" xfId="0" quotePrefix="1" applyNumberFormat="1" applyFont="1" applyFill="1" applyBorder="1" applyAlignment="1" applyProtection="1">
      <alignment horizontal="right"/>
    </xf>
    <xf numFmtId="164" fontId="5" fillId="0" borderId="0" xfId="0" applyNumberFormat="1" applyFont="1" applyFill="1" applyBorder="1" applyAlignment="1" applyProtection="1"/>
    <xf numFmtId="0" fontId="5" fillId="10" borderId="0" xfId="0" applyFont="1" applyFill="1"/>
    <xf numFmtId="0" fontId="0" fillId="0" borderId="0" xfId="0" applyNumberFormat="1" applyAlignment="1">
      <alignment vertical="top"/>
    </xf>
    <xf numFmtId="2" fontId="0" fillId="11" borderId="0" xfId="0" applyNumberFormat="1" applyFill="1"/>
    <xf numFmtId="0" fontId="0" fillId="11" borderId="0" xfId="0" applyFill="1"/>
    <xf numFmtId="0" fontId="0" fillId="12" borderId="0" xfId="0" applyFill="1"/>
    <xf numFmtId="0" fontId="0" fillId="10" borderId="0" xfId="0" applyFill="1"/>
    <xf numFmtId="49" fontId="0" fillId="11" borderId="0" xfId="0" applyNumberFormat="1" applyFill="1"/>
    <xf numFmtId="49" fontId="0" fillId="10" borderId="0" xfId="0" applyNumberFormat="1" applyFill="1"/>
    <xf numFmtId="49" fontId="0" fillId="0" borderId="0" xfId="0" applyNumberFormat="1" applyAlignment="1">
      <alignment vertical="top"/>
    </xf>
    <xf numFmtId="166" fontId="0" fillId="0" borderId="0" xfId="0" applyNumberFormat="1" applyAlignment="1">
      <alignment vertical="top"/>
    </xf>
    <xf numFmtId="164" fontId="0" fillId="0" borderId="0" xfId="0" applyNumberFormat="1" applyAlignment="1">
      <alignment vertical="top"/>
    </xf>
    <xf numFmtId="167" fontId="0" fillId="0" borderId="0" xfId="0" applyNumberFormat="1" applyAlignment="1">
      <alignment vertical="top"/>
    </xf>
    <xf numFmtId="168" fontId="0" fillId="0" borderId="0" xfId="0" applyNumberFormat="1" applyAlignment="1">
      <alignment vertical="top"/>
    </xf>
    <xf numFmtId="1" fontId="11" fillId="0" borderId="0" xfId="0" applyNumberFormat="1" applyFont="1" applyBorder="1" applyAlignment="1">
      <alignment vertical="top"/>
    </xf>
    <xf numFmtId="1" fontId="0" fillId="0" borderId="15" xfId="0" applyNumberFormat="1" applyBorder="1" applyAlignment="1">
      <alignment vertical="top"/>
    </xf>
    <xf numFmtId="164" fontId="0" fillId="0" borderId="11" xfId="0" applyNumberFormat="1" applyBorder="1" applyAlignment="1">
      <alignment vertical="top"/>
    </xf>
    <xf numFmtId="10" fontId="0" fillId="11" borderId="0" xfId="0" applyNumberFormat="1" applyFill="1"/>
    <xf numFmtId="10" fontId="0" fillId="10" borderId="0" xfId="0" applyNumberFormat="1" applyFill="1"/>
    <xf numFmtId="164" fontId="0" fillId="0" borderId="15" xfId="0" applyNumberFormat="1" applyBorder="1" applyAlignment="1">
      <alignment vertical="top"/>
    </xf>
    <xf numFmtId="0" fontId="0" fillId="13" borderId="0" xfId="0" applyNumberFormat="1" applyFill="1" applyAlignment="1">
      <alignment vertical="top"/>
    </xf>
    <xf numFmtId="1" fontId="0" fillId="0" borderId="0" xfId="0" applyNumberFormat="1" applyAlignment="1">
      <alignment vertical="top"/>
    </xf>
    <xf numFmtId="1" fontId="0" fillId="0" borderId="0" xfId="0" applyNumberFormat="1" applyAlignment="1">
      <alignment vertical="center"/>
    </xf>
    <xf numFmtId="9" fontId="0" fillId="0" borderId="2" xfId="0" applyNumberFormat="1" applyBorder="1" applyAlignment="1">
      <alignment vertical="top"/>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1" fontId="0" fillId="4" borderId="0" xfId="0" applyNumberFormat="1" applyFill="1" applyAlignment="1">
      <alignment vertical="top"/>
    </xf>
    <xf numFmtId="1" fontId="0" fillId="4" borderId="0" xfId="0" applyNumberFormat="1" applyFill="1" applyAlignment="1">
      <alignment vertical="center"/>
    </xf>
    <xf numFmtId="0" fontId="0" fillId="0" borderId="2" xfId="0" applyBorder="1"/>
    <xf numFmtId="1" fontId="0" fillId="0" borderId="2" xfId="0" applyNumberFormat="1" applyBorder="1" applyAlignment="1">
      <alignment vertical="top"/>
    </xf>
    <xf numFmtId="2" fontId="0" fillId="0" borderId="0" xfId="0" applyNumberFormat="1" applyFill="1"/>
    <xf numFmtId="0" fontId="0" fillId="0" borderId="0" xfId="0" applyFill="1"/>
    <xf numFmtId="1" fontId="0" fillId="4" borderId="2" xfId="0" applyNumberFormat="1" applyFill="1" applyBorder="1" applyAlignment="1">
      <alignment vertical="top"/>
    </xf>
    <xf numFmtId="0" fontId="0" fillId="0" borderId="0" xfId="0" applyNumberFormat="1" applyFill="1" applyBorder="1" applyAlignment="1">
      <alignment vertical="top"/>
    </xf>
    <xf numFmtId="0" fontId="0" fillId="4" borderId="0" xfId="0" applyNumberFormat="1" applyFill="1" applyBorder="1" applyAlignment="1">
      <alignment vertical="top"/>
    </xf>
    <xf numFmtId="0" fontId="0" fillId="4" borderId="0" xfId="0" applyNumberFormat="1" applyFill="1" applyAlignment="1">
      <alignment vertical="top"/>
    </xf>
    <xf numFmtId="164" fontId="0" fillId="0" borderId="2" xfId="0" applyNumberFormat="1" applyBorder="1" applyAlignment="1">
      <alignment vertical="top"/>
    </xf>
    <xf numFmtId="0" fontId="0" fillId="0" borderId="0" xfId="0" applyNumberFormat="1" applyBorder="1" applyAlignment="1">
      <alignment vertical="top"/>
    </xf>
    <xf numFmtId="0" fontId="0" fillId="0" borderId="2" xfId="0" applyNumberFormat="1" applyBorder="1" applyAlignment="1">
      <alignment vertical="top"/>
    </xf>
    <xf numFmtId="7" fontId="0" fillId="0" borderId="2" xfId="0" applyNumberFormat="1" applyBorder="1" applyAlignment="1">
      <alignment vertical="top"/>
    </xf>
    <xf numFmtId="10" fontId="0" fillId="0" borderId="2" xfId="0" applyNumberFormat="1" applyBorder="1" applyAlignment="1">
      <alignment vertical="top"/>
    </xf>
    <xf numFmtId="4" fontId="0" fillId="0" borderId="2" xfId="0" applyNumberFormat="1" applyBorder="1" applyAlignment="1">
      <alignment vertical="top"/>
    </xf>
    <xf numFmtId="1" fontId="0" fillId="0" borderId="0" xfId="0" applyNumberFormat="1" applyBorder="1" applyAlignment="1">
      <alignment vertical="top"/>
    </xf>
    <xf numFmtId="2" fontId="0" fillId="0" borderId="0" xfId="0" applyNumberFormat="1"/>
    <xf numFmtId="49" fontId="0" fillId="5" borderId="2" xfId="0" applyNumberFormat="1" applyFont="1" applyFill="1" applyBorder="1" applyAlignment="1" applyProtection="1">
      <alignment vertical="center" wrapText="1"/>
      <protection locked="0"/>
    </xf>
    <xf numFmtId="0" fontId="0" fillId="7" borderId="0" xfId="0" applyFont="1" applyFill="1" applyAlignment="1" applyProtection="1"/>
    <xf numFmtId="0" fontId="0" fillId="7" borderId="0" xfId="0" applyFill="1"/>
    <xf numFmtId="0" fontId="5" fillId="7" borderId="0" xfId="0" applyFont="1" applyFill="1" applyAlignment="1" applyProtection="1"/>
    <xf numFmtId="0" fontId="0" fillId="7" borderId="0" xfId="0" applyNumberFormat="1" applyFont="1" applyFill="1" applyAlignment="1" applyProtection="1"/>
    <xf numFmtId="164" fontId="0" fillId="7" borderId="0" xfId="0" applyNumberFormat="1" applyFont="1" applyFill="1" applyAlignment="1" applyProtection="1"/>
    <xf numFmtId="164" fontId="0" fillId="14" borderId="2" xfId="0" applyNumberFormat="1" applyFont="1" applyFill="1" applyBorder="1" applyAlignment="1" applyProtection="1">
      <protection locked="0"/>
    </xf>
    <xf numFmtId="0" fontId="0" fillId="14" borderId="0" xfId="0" applyFill="1"/>
    <xf numFmtId="164" fontId="5" fillId="14" borderId="2" xfId="0" applyNumberFormat="1" applyFont="1" applyFill="1" applyBorder="1" applyAlignment="1" applyProtection="1"/>
    <xf numFmtId="165" fontId="0" fillId="14" borderId="2" xfId="0" applyNumberFormat="1" applyFont="1" applyFill="1" applyBorder="1" applyAlignment="1" applyProtection="1">
      <protection locked="0"/>
    </xf>
    <xf numFmtId="7" fontId="5" fillId="14" borderId="2" xfId="0" applyNumberFormat="1" applyFont="1" applyFill="1" applyBorder="1" applyAlignment="1" applyProtection="1"/>
    <xf numFmtId="165" fontId="0" fillId="0" borderId="2" xfId="0" applyNumberFormat="1" applyFont="1" applyFill="1" applyBorder="1" applyAlignment="1" applyProtection="1"/>
    <xf numFmtId="49" fontId="0" fillId="5" borderId="16" xfId="0" applyNumberFormat="1" applyFont="1" applyFill="1" applyBorder="1" applyAlignment="1" applyProtection="1">
      <alignment horizontal="left" vertical="center" wrapText="1"/>
      <protection locked="0"/>
    </xf>
    <xf numFmtId="49" fontId="0" fillId="5" borderId="3" xfId="0" applyNumberFormat="1" applyFont="1" applyFill="1" applyBorder="1" applyAlignment="1" applyProtection="1">
      <alignment horizontal="left" vertical="center" wrapText="1"/>
      <protection locked="0"/>
    </xf>
    <xf numFmtId="49" fontId="0" fillId="5" borderId="17" xfId="0" applyNumberFormat="1" applyFont="1" applyFill="1" applyBorder="1" applyAlignment="1" applyProtection="1">
      <alignment horizontal="left" vertical="center" wrapText="1"/>
      <protection locked="0"/>
    </xf>
  </cellXfs>
  <cellStyles count="3">
    <cellStyle name="Normaali" xfId="0" builtinId="0"/>
    <cellStyle name="Prosenttia" xfId="1" builtinId="5"/>
    <cellStyle name="Prosenttia 2" xfId="2"/>
  </cellStyles>
  <dxfs count="2">
    <dxf>
      <fill>
        <patternFill>
          <bgColor theme="6"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Toimintakulut!A1"/></Relationships>
</file>

<file path=xl/drawings/_rels/drawing2.xml.rels><?xml version="1.0" encoding="UTF-8" standalone="yes"?>
<Relationships xmlns="http://schemas.openxmlformats.org/package/2006/relationships"><Relationship Id="rId1" Type="http://schemas.openxmlformats.org/officeDocument/2006/relationships/hyperlink" Target="#Tilinp&#228;&#228;t&#246;stiedot!A1"/></Relationships>
</file>

<file path=xl/drawings/drawing1.xml><?xml version="1.0" encoding="utf-8"?>
<xdr:wsDr xmlns:xdr="http://schemas.openxmlformats.org/drawingml/2006/spreadsheetDrawing" xmlns:a="http://schemas.openxmlformats.org/drawingml/2006/main">
  <xdr:twoCellAnchor editAs="oneCell">
    <xdr:from>
      <xdr:col>7</xdr:col>
      <xdr:colOff>592930</xdr:colOff>
      <xdr:row>130</xdr:row>
      <xdr:rowOff>19050</xdr:rowOff>
    </xdr:from>
    <xdr:to>
      <xdr:col>22</xdr:col>
      <xdr:colOff>769142</xdr:colOff>
      <xdr:row>137</xdr:row>
      <xdr:rowOff>66675</xdr:rowOff>
    </xdr:to>
    <xdr:sp macro="" textlink="">
      <xdr:nvSpPr>
        <xdr:cNvPr id="4" name="Tekstiruutu 3"/>
        <xdr:cNvSpPr txBox="1"/>
      </xdr:nvSpPr>
      <xdr:spPr>
        <a:xfrm>
          <a:off x="8803480" y="26603325"/>
          <a:ext cx="3824287"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Vakavaraisuus: </a:t>
          </a:r>
          <a:r>
            <a:rPr lang="fi-FI" sz="1100"/>
            <a:t>Ohjearvot </a:t>
          </a:r>
        </a:p>
        <a:p>
          <a:r>
            <a:rPr lang="fi-FI" sz="1100"/>
            <a:t>erinomainen yli 50</a:t>
          </a:r>
        </a:p>
        <a:p>
          <a:r>
            <a:rPr lang="fi-FI" sz="1100"/>
            <a:t>hyvä 35-50</a:t>
          </a:r>
        </a:p>
        <a:p>
          <a:r>
            <a:rPr lang="fi-FI" sz="1100"/>
            <a:t>tyydyttävä 25-35,</a:t>
          </a:r>
        </a:p>
        <a:p>
          <a:pPr marL="0" marR="0" indent="0" defTabSz="914400" eaLnBrk="1" fontAlgn="auto" latinLnBrk="0" hangingPunct="1">
            <a:lnSpc>
              <a:spcPct val="100000"/>
            </a:lnSpc>
            <a:spcBef>
              <a:spcPts val="0"/>
            </a:spcBef>
            <a:spcAft>
              <a:spcPts val="0"/>
            </a:spcAft>
            <a:buClrTx/>
            <a:buSzTx/>
            <a:buFontTx/>
            <a:buNone/>
            <a:tabLst/>
            <a:defRPr/>
          </a:pPr>
          <a:r>
            <a:rPr lang="fi-FI" sz="1100"/>
            <a:t>alle 20, niin syytä huolestua.</a:t>
          </a: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Tähän kiinnitetään lähinnä huomiota, jos luku selvästi alle 20.</a:t>
          </a:r>
        </a:p>
        <a:p>
          <a:endParaRPr lang="fi-FI" sz="1100"/>
        </a:p>
      </xdr:txBody>
    </xdr:sp>
    <xdr:clientData fPrintsWithSheet="0"/>
  </xdr:twoCellAnchor>
  <xdr:twoCellAnchor editAs="oneCell">
    <xdr:from>
      <xdr:col>7</xdr:col>
      <xdr:colOff>602456</xdr:colOff>
      <xdr:row>124</xdr:row>
      <xdr:rowOff>171450</xdr:rowOff>
    </xdr:from>
    <xdr:to>
      <xdr:col>22</xdr:col>
      <xdr:colOff>769142</xdr:colOff>
      <xdr:row>130</xdr:row>
      <xdr:rowOff>0</xdr:rowOff>
    </xdr:to>
    <xdr:sp macro="" textlink="">
      <xdr:nvSpPr>
        <xdr:cNvPr id="5" name="Tekstiruutu 4"/>
        <xdr:cNvSpPr txBox="1"/>
      </xdr:nvSpPr>
      <xdr:spPr>
        <a:xfrm>
          <a:off x="8813006" y="25612725"/>
          <a:ext cx="3814761"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Maksuvalmius: </a:t>
          </a:r>
          <a:r>
            <a:rPr lang="fi-FI" sz="1100" b="0"/>
            <a:t>Ohjearvot </a:t>
          </a:r>
        </a:p>
        <a:p>
          <a:r>
            <a:rPr lang="fi-FI" sz="1100" b="0"/>
            <a:t>erinomainen yli 1,5,</a:t>
          </a:r>
        </a:p>
        <a:p>
          <a:r>
            <a:rPr lang="fi-FI" sz="1100" b="0"/>
            <a:t>hyvä 1-1,5</a:t>
          </a:r>
        </a:p>
        <a:p>
          <a:r>
            <a:rPr lang="fi-FI" sz="1100" b="0"/>
            <a:t>tyydyttävä 0,5-1 </a:t>
          </a:r>
        </a:p>
        <a:p>
          <a:r>
            <a:rPr lang="fi-FI" sz="1100">
              <a:solidFill>
                <a:schemeClr val="dk1"/>
              </a:solidFill>
              <a:effectLst/>
              <a:latin typeface="+mn-lt"/>
              <a:ea typeface="+mn-ea"/>
              <a:cs typeface="+mn-cs"/>
            </a:rPr>
            <a:t>Tähän kiinnitetään lähinnä huomiota, jos luku alle yhden.</a:t>
          </a:r>
          <a:endParaRPr lang="fi-FI" sz="1100" b="0"/>
        </a:p>
      </xdr:txBody>
    </xdr:sp>
    <xdr:clientData fPrintsWithSheet="0"/>
  </xdr:twoCellAnchor>
  <xdr:twoCellAnchor editAs="oneCell">
    <xdr:from>
      <xdr:col>5</xdr:col>
      <xdr:colOff>85726</xdr:colOff>
      <xdr:row>26</xdr:row>
      <xdr:rowOff>152400</xdr:rowOff>
    </xdr:from>
    <xdr:to>
      <xdr:col>7</xdr:col>
      <xdr:colOff>428625</xdr:colOff>
      <xdr:row>26</xdr:row>
      <xdr:rowOff>845344</xdr:rowOff>
    </xdr:to>
    <xdr:sp macro="" textlink="">
      <xdr:nvSpPr>
        <xdr:cNvPr id="6" name="Suorakulmio 5">
          <a:hlinkClick xmlns:r="http://schemas.openxmlformats.org/officeDocument/2006/relationships" r:id="rId1"/>
        </xdr:cNvPr>
        <xdr:cNvSpPr/>
      </xdr:nvSpPr>
      <xdr:spPr>
        <a:xfrm>
          <a:off x="6572251" y="5876925"/>
          <a:ext cx="2066924" cy="69294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b="1"/>
            <a:t>Siirry Toimintakulut-välilehdelle </a:t>
          </a:r>
        </a:p>
        <a:p>
          <a:pPr algn="ctr"/>
          <a:r>
            <a:rPr lang="fi-FI" sz="1100"/>
            <a:t>jos yleisavustus</a:t>
          </a:r>
          <a:r>
            <a:rPr lang="fi-FI" sz="1100" baseline="0"/>
            <a:t> on  </a:t>
          </a:r>
        </a:p>
        <a:p>
          <a:pPr algn="ctr"/>
          <a:r>
            <a:rPr lang="fi-FI" sz="1100" baseline="0"/>
            <a:t>30 000 € tai yli</a:t>
          </a:r>
          <a:endParaRPr lang="fi-FI" sz="1100"/>
        </a:p>
      </xdr:txBody>
    </xdr:sp>
    <xdr:clientData fPrintsWithSheet="0"/>
  </xdr:twoCellAnchor>
  <xdr:twoCellAnchor editAs="oneCell">
    <xdr:from>
      <xdr:col>7</xdr:col>
      <xdr:colOff>550067</xdr:colOff>
      <xdr:row>99</xdr:row>
      <xdr:rowOff>192881</xdr:rowOff>
    </xdr:from>
    <xdr:to>
      <xdr:col>21</xdr:col>
      <xdr:colOff>635849</xdr:colOff>
      <xdr:row>103</xdr:row>
      <xdr:rowOff>114300</xdr:rowOff>
    </xdr:to>
    <xdr:sp macro="" textlink="">
      <xdr:nvSpPr>
        <xdr:cNvPr id="7" name="Tekstiruutu 6"/>
        <xdr:cNvSpPr txBox="1"/>
      </xdr:nvSpPr>
      <xdr:spPr>
        <a:xfrm>
          <a:off x="8760617" y="20833556"/>
          <a:ext cx="1838382" cy="702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i="1"/>
            <a:t>Vastaahan tilikauden yli-/alijäämä-summa virallisen tuloslaskelman summaa!</a:t>
          </a:r>
        </a:p>
      </xdr:txBody>
    </xdr:sp>
    <xdr:clientData fPrintsWithSheet="0"/>
  </xdr:twoCellAnchor>
  <xdr:twoCellAnchor editAs="oneCell">
    <xdr:from>
      <xdr:col>7</xdr:col>
      <xdr:colOff>73818</xdr:colOff>
      <xdr:row>99</xdr:row>
      <xdr:rowOff>142875</xdr:rowOff>
    </xdr:from>
    <xdr:to>
      <xdr:col>7</xdr:col>
      <xdr:colOff>514349</xdr:colOff>
      <xdr:row>100</xdr:row>
      <xdr:rowOff>157161</xdr:rowOff>
    </xdr:to>
    <xdr:cxnSp macro="">
      <xdr:nvCxnSpPr>
        <xdr:cNvPr id="8" name="Suora nuoliyhdysviiva 7"/>
        <xdr:cNvCxnSpPr/>
      </xdr:nvCxnSpPr>
      <xdr:spPr>
        <a:xfrm flipH="1" flipV="1">
          <a:off x="8284368" y="20783550"/>
          <a:ext cx="440531" cy="2143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52387</xdr:colOff>
      <xdr:row>102</xdr:row>
      <xdr:rowOff>183356</xdr:rowOff>
    </xdr:from>
    <xdr:to>
      <xdr:col>7</xdr:col>
      <xdr:colOff>526256</xdr:colOff>
      <xdr:row>104</xdr:row>
      <xdr:rowOff>114300</xdr:rowOff>
    </xdr:to>
    <xdr:cxnSp macro="">
      <xdr:nvCxnSpPr>
        <xdr:cNvPr id="9" name="Suora nuoliyhdysviiva 8"/>
        <xdr:cNvCxnSpPr/>
      </xdr:nvCxnSpPr>
      <xdr:spPr>
        <a:xfrm flipH="1">
          <a:off x="8262937" y="21414581"/>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602455</xdr:colOff>
      <xdr:row>119</xdr:row>
      <xdr:rowOff>169069</xdr:rowOff>
    </xdr:from>
    <xdr:to>
      <xdr:col>21</xdr:col>
      <xdr:colOff>688237</xdr:colOff>
      <xdr:row>123</xdr:row>
      <xdr:rowOff>133350</xdr:rowOff>
    </xdr:to>
    <xdr:sp macro="" textlink="">
      <xdr:nvSpPr>
        <xdr:cNvPr id="10" name="Tekstiruutu 9"/>
        <xdr:cNvSpPr txBox="1"/>
      </xdr:nvSpPr>
      <xdr:spPr>
        <a:xfrm>
          <a:off x="8813005" y="24657844"/>
          <a:ext cx="1838382"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i="1"/>
            <a:t>Vastaahan taseen loppusumma virallisen taseen loppusummaa!</a:t>
          </a:r>
        </a:p>
      </xdr:txBody>
    </xdr:sp>
    <xdr:clientData fPrintsWithSheet="0"/>
  </xdr:twoCellAnchor>
  <xdr:twoCellAnchor editAs="oneCell">
    <xdr:from>
      <xdr:col>7</xdr:col>
      <xdr:colOff>116681</xdr:colOff>
      <xdr:row>119</xdr:row>
      <xdr:rowOff>42863</xdr:rowOff>
    </xdr:from>
    <xdr:to>
      <xdr:col>7</xdr:col>
      <xdr:colOff>557212</xdr:colOff>
      <xdr:row>120</xdr:row>
      <xdr:rowOff>78581</xdr:rowOff>
    </xdr:to>
    <xdr:cxnSp macro="">
      <xdr:nvCxnSpPr>
        <xdr:cNvPr id="11" name="Suora nuoliyhdysviiva 10"/>
        <xdr:cNvCxnSpPr/>
      </xdr:nvCxnSpPr>
      <xdr:spPr>
        <a:xfrm flipH="1" flipV="1">
          <a:off x="8327231" y="24531638"/>
          <a:ext cx="440531" cy="226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104775</xdr:colOff>
      <xdr:row>122</xdr:row>
      <xdr:rowOff>88106</xdr:rowOff>
    </xdr:from>
    <xdr:to>
      <xdr:col>7</xdr:col>
      <xdr:colOff>578644</xdr:colOff>
      <xdr:row>124</xdr:row>
      <xdr:rowOff>19050</xdr:rowOff>
    </xdr:to>
    <xdr:cxnSp macro="">
      <xdr:nvCxnSpPr>
        <xdr:cNvPr id="12" name="Suora nuoliyhdysviiva 11"/>
        <xdr:cNvCxnSpPr/>
      </xdr:nvCxnSpPr>
      <xdr:spPr>
        <a:xfrm flipH="1">
          <a:off x="8315325" y="25148381"/>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80963</xdr:colOff>
      <xdr:row>126</xdr:row>
      <xdr:rowOff>161925</xdr:rowOff>
    </xdr:from>
    <xdr:to>
      <xdr:col>7</xdr:col>
      <xdr:colOff>554832</xdr:colOff>
      <xdr:row>128</xdr:row>
      <xdr:rowOff>92869</xdr:rowOff>
    </xdr:to>
    <xdr:cxnSp macro="">
      <xdr:nvCxnSpPr>
        <xdr:cNvPr id="13" name="Suora nuoliyhdysviiva 12"/>
        <xdr:cNvCxnSpPr/>
      </xdr:nvCxnSpPr>
      <xdr:spPr>
        <a:xfrm flipH="1">
          <a:off x="8291513" y="25984200"/>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80963</xdr:colOff>
      <xdr:row>130</xdr:row>
      <xdr:rowOff>173831</xdr:rowOff>
    </xdr:from>
    <xdr:to>
      <xdr:col>7</xdr:col>
      <xdr:colOff>554832</xdr:colOff>
      <xdr:row>132</xdr:row>
      <xdr:rowOff>104775</xdr:rowOff>
    </xdr:to>
    <xdr:cxnSp macro="">
      <xdr:nvCxnSpPr>
        <xdr:cNvPr id="14" name="Suora nuoliyhdysviiva 13"/>
        <xdr:cNvCxnSpPr/>
      </xdr:nvCxnSpPr>
      <xdr:spPr>
        <a:xfrm flipH="1">
          <a:off x="8291513" y="26758106"/>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0</xdr:col>
      <xdr:colOff>0</xdr:colOff>
      <xdr:row>4</xdr:row>
      <xdr:rowOff>0</xdr:rowOff>
    </xdr:from>
    <xdr:to>
      <xdr:col>2</xdr:col>
      <xdr:colOff>445291</xdr:colOff>
      <xdr:row>4</xdr:row>
      <xdr:rowOff>309562</xdr:rowOff>
    </xdr:to>
    <xdr:sp macro="" textlink="">
      <xdr:nvSpPr>
        <xdr:cNvPr id="15" name="Tekstiruutu 14"/>
        <xdr:cNvSpPr txBox="1"/>
      </xdr:nvSpPr>
      <xdr:spPr>
        <a:xfrm>
          <a:off x="0" y="838200"/>
          <a:ext cx="355996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rgbClr val="FF0000"/>
              </a:solidFill>
            </a:rPr>
            <a:t>Täytä vain sinisellä taustalla olevat kohdat</a:t>
          </a:r>
        </a:p>
      </xdr:txBody>
    </xdr:sp>
    <xdr:clientData fPrintsWithSheet="0"/>
  </xdr:twoCellAnchor>
  <xdr:twoCellAnchor editAs="oneCell">
    <xdr:from>
      <xdr:col>0</xdr:col>
      <xdr:colOff>1</xdr:colOff>
      <xdr:row>4</xdr:row>
      <xdr:rowOff>278607</xdr:rowOff>
    </xdr:from>
    <xdr:to>
      <xdr:col>2</xdr:col>
      <xdr:colOff>919162</xdr:colOff>
      <xdr:row>5</xdr:row>
      <xdr:rowOff>107158</xdr:rowOff>
    </xdr:to>
    <xdr:sp macro="" textlink="">
      <xdr:nvSpPr>
        <xdr:cNvPr id="16" name="Tekstiruutu 15"/>
        <xdr:cNvSpPr txBox="1"/>
      </xdr:nvSpPr>
      <xdr:spPr>
        <a:xfrm>
          <a:off x="1" y="1116807"/>
          <a:ext cx="4033836"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1">
              <a:solidFill>
                <a:srgbClr val="FF0000"/>
              </a:solidFill>
              <a:effectLst/>
              <a:latin typeface="+mn-lt"/>
              <a:ea typeface="+mn-ea"/>
              <a:cs typeface="+mn-cs"/>
            </a:rPr>
            <a:t>Summat ilmoitetaan vain kerran </a:t>
          </a:r>
        </a:p>
        <a:p>
          <a:r>
            <a:rPr lang="fi-FI" sz="1100" b="1" i="1">
              <a:solidFill>
                <a:srgbClr val="FF0000"/>
              </a:solidFill>
              <a:effectLst/>
              <a:latin typeface="+mn-lt"/>
              <a:ea typeface="+mn-ea"/>
              <a:cs typeface="+mn-cs"/>
            </a:rPr>
            <a:t>(kiinnitä erityistä huomiota esim. varainhankinnan ja vuokratuottojen ilmoittamiseen niille varatuissa kohdissa)</a:t>
          </a:r>
          <a:endParaRPr lang="fi-FI" sz="1400" b="1" i="1">
            <a:solidFill>
              <a:srgbClr val="FF0000"/>
            </a:solidFill>
          </a:endParaRPr>
        </a:p>
      </xdr:txBody>
    </xdr:sp>
    <xdr:clientData fPrintsWithSheet="0"/>
  </xdr:twoCellAnchor>
  <xdr:twoCellAnchor editAs="oneCell">
    <xdr:from>
      <xdr:col>0</xdr:col>
      <xdr:colOff>42862</xdr:colOff>
      <xdr:row>26</xdr:row>
      <xdr:rowOff>409577</xdr:rowOff>
    </xdr:from>
    <xdr:to>
      <xdr:col>5</xdr:col>
      <xdr:colOff>35718</xdr:colOff>
      <xdr:row>26</xdr:row>
      <xdr:rowOff>661988</xdr:rowOff>
    </xdr:to>
    <xdr:sp macro="" textlink="">
      <xdr:nvSpPr>
        <xdr:cNvPr id="17" name="Tekstiruutu 16"/>
        <xdr:cNvSpPr txBox="1"/>
      </xdr:nvSpPr>
      <xdr:spPr>
        <a:xfrm>
          <a:off x="42862" y="6134102"/>
          <a:ext cx="6479381" cy="252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0" u="none" strike="noStrike">
              <a:solidFill>
                <a:srgbClr val="FF0000"/>
              </a:solidFill>
              <a:effectLst/>
              <a:latin typeface="+mn-lt"/>
              <a:ea typeface="+mn-ea"/>
              <a:cs typeface="+mn-cs"/>
            </a:rPr>
            <a:t>Järjestöt, jotka saavat OKM:n yleisavustusta yli 30.000 euroa täyttävät lisäksi seuraavat toimintakulutiedot:</a:t>
          </a:r>
          <a:r>
            <a:rPr lang="fi-FI" b="1">
              <a:solidFill>
                <a:srgbClr val="FF0000"/>
              </a:solidFill>
              <a:effectLst/>
            </a:rPr>
            <a:t> </a:t>
          </a:r>
          <a:endParaRPr lang="fi-FI" sz="1400" b="1" i="1">
            <a:solidFill>
              <a:srgbClr val="FF0000"/>
            </a:solidFill>
          </a:endParaRPr>
        </a:p>
      </xdr:txBody>
    </xdr:sp>
    <xdr:clientData fPrintsWithSheet="0"/>
  </xdr:twoCellAnchor>
  <xdr:twoCellAnchor>
    <xdr:from>
      <xdr:col>0</xdr:col>
      <xdr:colOff>0</xdr:colOff>
      <xdr:row>5</xdr:row>
      <xdr:rowOff>133349</xdr:rowOff>
    </xdr:from>
    <xdr:to>
      <xdr:col>1</xdr:col>
      <xdr:colOff>752475</xdr:colOff>
      <xdr:row>6</xdr:row>
      <xdr:rowOff>180974</xdr:rowOff>
    </xdr:to>
    <xdr:sp macro="" textlink="">
      <xdr:nvSpPr>
        <xdr:cNvPr id="2" name="Tekstiruutu 1"/>
        <xdr:cNvSpPr txBox="1"/>
      </xdr:nvSpPr>
      <xdr:spPr>
        <a:xfrm>
          <a:off x="0" y="1809749"/>
          <a:ext cx="12763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000" b="1"/>
            <a:t>Piirijärjestön</a:t>
          </a:r>
          <a:r>
            <a:rPr lang="fi-FI" sz="1000" b="1" baseline="0"/>
            <a:t> </a:t>
          </a:r>
          <a:r>
            <a:rPr lang="fi-FI" sz="1000" b="1"/>
            <a:t>nimi:</a:t>
          </a:r>
        </a:p>
      </xdr:txBody>
    </xdr:sp>
    <xdr:clientData/>
  </xdr:twoCellAnchor>
  <xdr:twoCellAnchor>
    <xdr:from>
      <xdr:col>1</xdr:col>
      <xdr:colOff>2655570</xdr:colOff>
      <xdr:row>5</xdr:row>
      <xdr:rowOff>142875</xdr:rowOff>
    </xdr:from>
    <xdr:to>
      <xdr:col>2</xdr:col>
      <xdr:colOff>868976</xdr:colOff>
      <xdr:row>6</xdr:row>
      <xdr:rowOff>168275</xdr:rowOff>
    </xdr:to>
    <xdr:sp macro="" textlink="">
      <xdr:nvSpPr>
        <xdr:cNvPr id="18" name="Tekstiruutu 17"/>
        <xdr:cNvSpPr txBox="1"/>
      </xdr:nvSpPr>
      <xdr:spPr>
        <a:xfrm>
          <a:off x="3196590" y="1796415"/>
          <a:ext cx="880406" cy="208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000" b="1"/>
            <a:t>Y-tunnus</a:t>
          </a:r>
        </a:p>
      </xdr:txBody>
    </xdr:sp>
    <xdr:clientData/>
  </xdr:twoCellAnchor>
  <xdr:twoCellAnchor editAs="absolute">
    <xdr:from>
      <xdr:col>3</xdr:col>
      <xdr:colOff>243840</xdr:colOff>
      <xdr:row>5</xdr:row>
      <xdr:rowOff>142875</xdr:rowOff>
    </xdr:from>
    <xdr:to>
      <xdr:col>3</xdr:col>
      <xdr:colOff>1082336</xdr:colOff>
      <xdr:row>6</xdr:row>
      <xdr:rowOff>168275</xdr:rowOff>
    </xdr:to>
    <xdr:sp macro="" textlink="">
      <xdr:nvSpPr>
        <xdr:cNvPr id="19" name="Tekstiruutu 18"/>
        <xdr:cNvSpPr txBox="1"/>
      </xdr:nvSpPr>
      <xdr:spPr>
        <a:xfrm>
          <a:off x="4610100" y="1796415"/>
          <a:ext cx="838496" cy="208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000" b="1"/>
            <a:t>Lisätietoa:</a:t>
          </a:r>
        </a:p>
      </xdr:txBody>
    </xdr:sp>
    <xdr:clientData/>
  </xdr:twoCellAnchor>
  <xdr:twoCellAnchor editAs="oneCell">
    <xdr:from>
      <xdr:col>5</xdr:col>
      <xdr:colOff>85726</xdr:colOff>
      <xdr:row>26</xdr:row>
      <xdr:rowOff>152400</xdr:rowOff>
    </xdr:from>
    <xdr:to>
      <xdr:col>7</xdr:col>
      <xdr:colOff>428625</xdr:colOff>
      <xdr:row>26</xdr:row>
      <xdr:rowOff>845344</xdr:rowOff>
    </xdr:to>
    <xdr:sp macro="" textlink="">
      <xdr:nvSpPr>
        <xdr:cNvPr id="20" name="Suorakulmio 19">
          <a:hlinkClick xmlns:r="http://schemas.openxmlformats.org/officeDocument/2006/relationships" r:id="rId1"/>
        </xdr:cNvPr>
        <xdr:cNvSpPr/>
      </xdr:nvSpPr>
      <xdr:spPr>
        <a:xfrm>
          <a:off x="6572251" y="6448425"/>
          <a:ext cx="2066924" cy="69294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b="1"/>
            <a:t>Siirry Toimintakulut-välilehdelle </a:t>
          </a:r>
        </a:p>
        <a:p>
          <a:pPr algn="ctr"/>
          <a:r>
            <a:rPr lang="fi-FI" sz="1100"/>
            <a:t>jos yleisavustus</a:t>
          </a:r>
          <a:r>
            <a:rPr lang="fi-FI" sz="1100" baseline="0"/>
            <a:t> on  </a:t>
          </a:r>
        </a:p>
        <a:p>
          <a:pPr algn="ctr"/>
          <a:r>
            <a:rPr lang="fi-FI" sz="1100" baseline="0"/>
            <a:t>30 000 € tai yli</a:t>
          </a:r>
          <a:endParaRPr lang="fi-FI" sz="1100"/>
        </a:p>
      </xdr:txBody>
    </xdr:sp>
    <xdr:clientData fPrintsWithSheet="0"/>
  </xdr:twoCellAnchor>
  <xdr:twoCellAnchor editAs="oneCell">
    <xdr:from>
      <xdr:col>0</xdr:col>
      <xdr:colOff>42862</xdr:colOff>
      <xdr:row>26</xdr:row>
      <xdr:rowOff>409577</xdr:rowOff>
    </xdr:from>
    <xdr:to>
      <xdr:col>5</xdr:col>
      <xdr:colOff>35718</xdr:colOff>
      <xdr:row>26</xdr:row>
      <xdr:rowOff>661988</xdr:rowOff>
    </xdr:to>
    <xdr:sp macro="" textlink="">
      <xdr:nvSpPr>
        <xdr:cNvPr id="21" name="Tekstiruutu 20"/>
        <xdr:cNvSpPr txBox="1"/>
      </xdr:nvSpPr>
      <xdr:spPr>
        <a:xfrm>
          <a:off x="42862" y="6705602"/>
          <a:ext cx="6479381" cy="252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0" u="none" strike="noStrike">
              <a:solidFill>
                <a:srgbClr val="FF0000"/>
              </a:solidFill>
              <a:effectLst/>
              <a:latin typeface="+mn-lt"/>
              <a:ea typeface="+mn-ea"/>
              <a:cs typeface="+mn-cs"/>
            </a:rPr>
            <a:t>Järjestöt, jotka saavat OKM:n yleisavustusta yli 30.000 euroa täyttävät lisäksi seuraavat toimintakulutiedot:</a:t>
          </a:r>
          <a:r>
            <a:rPr lang="fi-FI" b="1">
              <a:solidFill>
                <a:srgbClr val="FF0000"/>
              </a:solidFill>
              <a:effectLst/>
            </a:rPr>
            <a:t> </a:t>
          </a:r>
          <a:endParaRPr lang="fi-FI" sz="1400" b="1" i="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9</xdr:row>
      <xdr:rowOff>190501</xdr:rowOff>
    </xdr:from>
    <xdr:to>
      <xdr:col>11</xdr:col>
      <xdr:colOff>504826</xdr:colOff>
      <xdr:row>20</xdr:row>
      <xdr:rowOff>166687</xdr:rowOff>
    </xdr:to>
    <xdr:sp macro="" textlink="">
      <xdr:nvSpPr>
        <xdr:cNvPr id="2" name="Tekstiruutu 1"/>
        <xdr:cNvSpPr txBox="1"/>
      </xdr:nvSpPr>
      <xdr:spPr>
        <a:xfrm>
          <a:off x="6858000" y="2228851"/>
          <a:ext cx="5095876" cy="2081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Erittele vastausriveille järjestön eri toimintakohtien kulut, esim. opinto-, koulutus-, leiri-, tiedotus-, aluetyö-,  kansainvälinen tms. , kuten järjestö oman tavan mukaisesti toimintansa eri osa-alueet on jaotellut. Voit nimetä otsikot  ja kulujen nimet itse.</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Voit yhdistää kustannuspaikkoja ja kustannuspaikkojen kuluja, jos tila ei muuten riitä, anna kuitenkin kuluja hyvin kuvaavat otsikot ja euromäärien selitykset.  </a:t>
          </a: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Erittele ja selvennä erityisesti Muut kulut -kohdat </a:t>
          </a:r>
          <a:r>
            <a:rPr lang="fi-FI" sz="1100">
              <a:solidFill>
                <a:schemeClr val="dk1"/>
              </a:solidFill>
              <a:effectLst/>
              <a:latin typeface="+mn-lt"/>
              <a:ea typeface="+mn-ea"/>
              <a:cs typeface="+mn-cs"/>
            </a:rPr>
            <a:t>järjestön tuloslaskelmasta. Yleensä virallinen tuloslaskelma on liian epätarkka erottelemaan kuluja keskenään ja tällöin ei saada luotua tarpeeksi tarkkaa kuvaa järjestön toiminnasta. Kulujen tarkempi erittely parantaa arviointiprosessia ja avaa paremmin järjestön toimintaa virkamiehille.</a:t>
          </a:r>
          <a:endParaRPr lang="fi-FI" sz="1100"/>
        </a:p>
      </xdr:txBody>
    </xdr:sp>
    <xdr:clientData/>
  </xdr:twoCellAnchor>
  <xdr:twoCellAnchor editAs="oneCell">
    <xdr:from>
      <xdr:col>1</xdr:col>
      <xdr:colOff>4438650</xdr:colOff>
      <xdr:row>4</xdr:row>
      <xdr:rowOff>97631</xdr:rowOff>
    </xdr:from>
    <xdr:to>
      <xdr:col>2</xdr:col>
      <xdr:colOff>876207</xdr:colOff>
      <xdr:row>6</xdr:row>
      <xdr:rowOff>76631</xdr:rowOff>
    </xdr:to>
    <xdr:sp macro="" textlink="">
      <xdr:nvSpPr>
        <xdr:cNvPr id="3" name="Suorakulmio 2">
          <a:hlinkClick xmlns:r="http://schemas.openxmlformats.org/officeDocument/2006/relationships" r:id="rId1"/>
        </xdr:cNvPr>
        <xdr:cNvSpPr/>
      </xdr:nvSpPr>
      <xdr:spPr>
        <a:xfrm>
          <a:off x="4972050" y="935831"/>
          <a:ext cx="1514382"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Tilinpäätöstiedot</a:t>
          </a:r>
        </a:p>
      </xdr:txBody>
    </xdr:sp>
    <xdr:clientData fPrintsWithSheet="0"/>
  </xdr:twoCellAnchor>
  <xdr:twoCellAnchor>
    <xdr:from>
      <xdr:col>3</xdr:col>
      <xdr:colOff>273844</xdr:colOff>
      <xdr:row>21</xdr:row>
      <xdr:rowOff>30955</xdr:rowOff>
    </xdr:from>
    <xdr:to>
      <xdr:col>11</xdr:col>
      <xdr:colOff>483394</xdr:colOff>
      <xdr:row>26</xdr:row>
      <xdr:rowOff>109536</xdr:rowOff>
    </xdr:to>
    <xdr:sp macro="" textlink="">
      <xdr:nvSpPr>
        <xdr:cNvPr id="5" name="Tekstiruutu 4"/>
        <xdr:cNvSpPr txBox="1"/>
      </xdr:nvSpPr>
      <xdr:spPr>
        <a:xfrm>
          <a:off x="6846094" y="4364830"/>
          <a:ext cx="5086350" cy="1050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Nuorisotyötä tekevät järjestöt erittelevät VAIN nuorisotyön toimintakulut.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Nuorisotyötä tekevillä järjestöillä tulee päätöskirjeen ohjeistuksen mukaisesti erotella kustannuspaikkakohtaisesti nuorisotyö ja nuorisotyön ulkopuolinen toiminta toisistaan.</a:t>
          </a:r>
          <a:endParaRPr lang="fi-FI" sz="1100"/>
        </a:p>
      </xdr:txBody>
    </xdr:sp>
    <xdr:clientData/>
  </xdr:twoCellAnchor>
  <xdr:twoCellAnchor editAs="oneCell">
    <xdr:from>
      <xdr:col>0</xdr:col>
      <xdr:colOff>0</xdr:colOff>
      <xdr:row>5</xdr:row>
      <xdr:rowOff>19051</xdr:rowOff>
    </xdr:from>
    <xdr:to>
      <xdr:col>1</xdr:col>
      <xdr:colOff>3026566</xdr:colOff>
      <xdr:row>6</xdr:row>
      <xdr:rowOff>138113</xdr:rowOff>
    </xdr:to>
    <xdr:sp macro="" textlink="">
      <xdr:nvSpPr>
        <xdr:cNvPr id="6" name="Tekstiruutu 5"/>
        <xdr:cNvSpPr txBox="1"/>
      </xdr:nvSpPr>
      <xdr:spPr>
        <a:xfrm>
          <a:off x="0" y="1047751"/>
          <a:ext cx="355996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100" b="1">
              <a:solidFill>
                <a:srgbClr val="FF0000"/>
              </a:solidFill>
            </a:rPr>
            <a:t>Täytä vain sinisellä taustalla olevat kohdat</a:t>
          </a:r>
        </a:p>
      </xdr:txBody>
    </xdr:sp>
    <xdr:clientData fPrintsWithSheet="0"/>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Y189"/>
  <sheetViews>
    <sheetView showGridLines="0" zoomScaleNormal="100" workbookViewId="0">
      <pane ySplit="5" topLeftCell="A7" activePane="bottomLeft" state="frozen"/>
      <selection pane="bottomLeft" activeCell="A7" sqref="A7:B7"/>
    </sheetView>
  </sheetViews>
  <sheetFormatPr defaultColWidth="9.140625" defaultRowHeight="15" x14ac:dyDescent="0.25"/>
  <cols>
    <col min="1" max="1" width="7.85546875" style="6" customWidth="1"/>
    <col min="2" max="2" width="38.85546875" style="6" customWidth="1"/>
    <col min="3" max="5" width="16.85546875" style="6" customWidth="1"/>
    <col min="6" max="6" width="9" customWidth="1"/>
    <col min="7" max="7" width="16.85546875" style="18" customWidth="1"/>
    <col min="8" max="8" width="17.140625" style="5" customWidth="1"/>
    <col min="9" max="9" width="9.140625" style="6"/>
    <col min="10" max="10" width="16.85546875" style="6" hidden="1" customWidth="1"/>
    <col min="11" max="11" width="16.85546875" style="7" hidden="1" customWidth="1"/>
    <col min="12" max="12" width="16.85546875" style="8" hidden="1" customWidth="1"/>
    <col min="13" max="13" width="16.85546875" style="7" hidden="1" customWidth="1"/>
    <col min="14" max="14" width="16.85546875" style="8" hidden="1" customWidth="1"/>
    <col min="15" max="15" width="16.85546875" style="7" hidden="1" customWidth="1"/>
    <col min="16" max="16" width="16.85546875" style="8" hidden="1" customWidth="1"/>
    <col min="17" max="18" width="16.85546875" style="6" hidden="1" customWidth="1"/>
    <col min="19" max="19" width="10.7109375" style="6" hidden="1" customWidth="1"/>
    <col min="20" max="20" width="11.5703125" style="6" hidden="1" customWidth="1"/>
    <col min="21" max="21" width="0" style="6" hidden="1" customWidth="1"/>
    <col min="22" max="22" width="28.42578125" style="6" customWidth="1"/>
    <col min="23" max="23" width="44.28515625" style="6" customWidth="1"/>
    <col min="24" max="24" width="91.42578125" style="6" customWidth="1"/>
    <col min="25" max="16384" width="9.140625" style="6"/>
  </cols>
  <sheetData>
    <row r="1" spans="1:20" ht="21" x14ac:dyDescent="0.25">
      <c r="A1" s="1" t="s">
        <v>0</v>
      </c>
      <c r="B1" s="2"/>
      <c r="C1" s="2"/>
      <c r="D1" s="2"/>
      <c r="E1" s="2"/>
      <c r="F1" s="3"/>
      <c r="G1" s="4" t="s">
        <v>999</v>
      </c>
    </row>
    <row r="2" spans="1:20" x14ac:dyDescent="0.25">
      <c r="A2" s="9" t="s">
        <v>1</v>
      </c>
      <c r="B2" s="2"/>
      <c r="C2" s="2"/>
      <c r="D2" s="2"/>
      <c r="E2" s="2"/>
      <c r="F2" s="3"/>
      <c r="G2" s="10"/>
    </row>
    <row r="3" spans="1:20" x14ac:dyDescent="0.25">
      <c r="A3" s="11" t="s">
        <v>1000</v>
      </c>
      <c r="B3" s="2"/>
      <c r="C3" s="2"/>
      <c r="D3" s="2"/>
      <c r="E3" s="2"/>
      <c r="F3" s="3"/>
      <c r="G3" s="10"/>
      <c r="J3" s="12" t="s">
        <v>2</v>
      </c>
    </row>
    <row r="4" spans="1:20" x14ac:dyDescent="0.25">
      <c r="A4" s="11" t="s">
        <v>1001</v>
      </c>
      <c r="B4" s="2"/>
      <c r="C4" s="2"/>
      <c r="D4" s="2"/>
      <c r="E4" s="2"/>
      <c r="F4" s="3"/>
      <c r="G4" s="10"/>
      <c r="J4" s="13" t="s">
        <v>3</v>
      </c>
    </row>
    <row r="5" spans="1:20" ht="66" customHeight="1" x14ac:dyDescent="0.25">
      <c r="A5" s="14"/>
      <c r="B5" s="14"/>
      <c r="C5" s="14"/>
      <c r="D5" s="15" t="s">
        <v>4</v>
      </c>
      <c r="E5" s="16" t="s">
        <v>5</v>
      </c>
      <c r="F5" s="3"/>
      <c r="G5" s="17" t="s">
        <v>6</v>
      </c>
    </row>
    <row r="6" spans="1:20" s="232" customFormat="1" x14ac:dyDescent="0.25">
      <c r="F6" s="233"/>
      <c r="G6" s="234"/>
      <c r="H6" s="78"/>
      <c r="K6" s="235" t="s">
        <v>7</v>
      </c>
      <c r="L6" s="236"/>
      <c r="M6" s="235" t="s">
        <v>8</v>
      </c>
      <c r="N6" s="236"/>
      <c r="O6" s="235" t="s">
        <v>9</v>
      </c>
      <c r="P6" s="236"/>
      <c r="Q6" s="232" t="s">
        <v>10</v>
      </c>
      <c r="S6" s="232" t="s">
        <v>11</v>
      </c>
    </row>
    <row r="7" spans="1:20" ht="48.75" customHeight="1" x14ac:dyDescent="0.3">
      <c r="A7" s="243"/>
      <c r="B7" s="245"/>
      <c r="C7" s="231"/>
      <c r="D7" s="243"/>
      <c r="E7" s="244"/>
      <c r="F7" s="244"/>
      <c r="G7" s="245"/>
      <c r="J7" s="6" t="s">
        <v>12</v>
      </c>
      <c r="K7" s="8" t="s">
        <v>13</v>
      </c>
      <c r="L7" s="8">
        <f t="shared" ref="L7:L12" ca="1" si="0">INDIRECT(K7)</f>
        <v>0</v>
      </c>
      <c r="M7" s="8" t="s">
        <v>14</v>
      </c>
      <c r="N7" s="8">
        <f t="shared" ref="N7:N12" ca="1" si="1">INDIRECT(M7)</f>
        <v>0</v>
      </c>
      <c r="O7" s="8" t="s">
        <v>15</v>
      </c>
      <c r="P7" s="8">
        <f t="shared" ref="P7:P12" ca="1" si="2">INDIRECT(O7)</f>
        <v>0</v>
      </c>
      <c r="Q7" s="19" t="s">
        <v>16</v>
      </c>
      <c r="R7" s="20" t="s">
        <v>17</v>
      </c>
      <c r="S7" s="21" t="s">
        <v>18</v>
      </c>
      <c r="T7" s="6">
        <f ca="1">INDIRECT(S7)</f>
        <v>0</v>
      </c>
    </row>
    <row r="8" spans="1:20" ht="27" customHeight="1" x14ac:dyDescent="0.25">
      <c r="A8" s="22" t="s">
        <v>19</v>
      </c>
      <c r="C8" s="22"/>
      <c r="J8" s="23" t="s">
        <v>20</v>
      </c>
      <c r="K8" s="24" t="s">
        <v>16</v>
      </c>
      <c r="L8" s="20" t="s">
        <v>17</v>
      </c>
      <c r="M8" s="24" t="s">
        <v>16</v>
      </c>
      <c r="N8" s="20" t="s">
        <v>17</v>
      </c>
      <c r="O8" s="24" t="s">
        <v>16</v>
      </c>
      <c r="P8" s="20" t="s">
        <v>17</v>
      </c>
      <c r="Q8" s="19" t="s">
        <v>16</v>
      </c>
      <c r="R8" s="20" t="s">
        <v>17</v>
      </c>
      <c r="S8" s="21" t="s">
        <v>21</v>
      </c>
      <c r="T8" s="6">
        <f t="shared" ref="T8:T23" ca="1" si="3">INDIRECT(S8)</f>
        <v>0</v>
      </c>
    </row>
    <row r="9" spans="1:20" ht="14.45" x14ac:dyDescent="0.3">
      <c r="A9" s="22"/>
      <c r="B9" s="22"/>
      <c r="C9" s="22"/>
      <c r="J9" s="25" t="s">
        <v>22</v>
      </c>
      <c r="K9" s="8" t="s">
        <v>23</v>
      </c>
      <c r="L9" s="8">
        <f t="shared" ca="1" si="0"/>
        <v>0</v>
      </c>
      <c r="M9" s="8" t="s">
        <v>24</v>
      </c>
      <c r="N9" s="8">
        <f t="shared" ca="1" si="1"/>
        <v>0</v>
      </c>
      <c r="O9" s="8" t="s">
        <v>25</v>
      </c>
      <c r="P9" s="8">
        <f t="shared" ca="1" si="2"/>
        <v>0</v>
      </c>
      <c r="Q9" s="19" t="s">
        <v>16</v>
      </c>
      <c r="R9" s="20" t="s">
        <v>17</v>
      </c>
      <c r="S9" s="21" t="s">
        <v>26</v>
      </c>
      <c r="T9" s="6">
        <f t="shared" ca="1" si="3"/>
        <v>0</v>
      </c>
    </row>
    <row r="10" spans="1:20" ht="14.45" x14ac:dyDescent="0.3">
      <c r="A10" s="22" t="s">
        <v>27</v>
      </c>
      <c r="B10" s="22" t="s">
        <v>28</v>
      </c>
      <c r="C10" s="22"/>
      <c r="J10" s="23" t="s">
        <v>29</v>
      </c>
      <c r="K10" s="24" t="s">
        <v>16</v>
      </c>
      <c r="L10" s="20" t="s">
        <v>17</v>
      </c>
      <c r="M10" s="24" t="s">
        <v>16</v>
      </c>
      <c r="N10" s="20" t="s">
        <v>17</v>
      </c>
      <c r="O10" s="24" t="s">
        <v>16</v>
      </c>
      <c r="P10" s="20" t="s">
        <v>17</v>
      </c>
      <c r="Q10" s="19" t="s">
        <v>16</v>
      </c>
      <c r="R10" s="20" t="s">
        <v>17</v>
      </c>
      <c r="S10" s="21" t="s">
        <v>30</v>
      </c>
      <c r="T10" s="6">
        <f t="shared" ca="1" si="3"/>
        <v>0</v>
      </c>
    </row>
    <row r="11" spans="1:20" x14ac:dyDescent="0.25">
      <c r="B11" s="6" t="s">
        <v>31</v>
      </c>
      <c r="C11"/>
      <c r="D11" s="26"/>
      <c r="E11" s="26"/>
      <c r="G11" s="27">
        <f>D11+E11</f>
        <v>0</v>
      </c>
      <c r="H11" s="28"/>
      <c r="J11" s="6" t="s">
        <v>32</v>
      </c>
      <c r="K11" s="8" t="s">
        <v>33</v>
      </c>
      <c r="L11" s="8">
        <f t="shared" ca="1" si="0"/>
        <v>0</v>
      </c>
      <c r="M11" s="8" t="s">
        <v>34</v>
      </c>
      <c r="N11" s="8">
        <f t="shared" ca="1" si="1"/>
        <v>0</v>
      </c>
      <c r="O11" s="8" t="s">
        <v>35</v>
      </c>
      <c r="P11" s="8">
        <f t="shared" ca="1" si="2"/>
        <v>0</v>
      </c>
      <c r="Q11" s="19" t="s">
        <v>16</v>
      </c>
      <c r="R11" s="20" t="s">
        <v>17</v>
      </c>
      <c r="S11" s="21" t="s">
        <v>36</v>
      </c>
      <c r="T11" s="6">
        <f t="shared" ca="1" si="3"/>
        <v>0</v>
      </c>
    </row>
    <row r="12" spans="1:20" x14ac:dyDescent="0.25">
      <c r="B12" s="25" t="s">
        <v>22</v>
      </c>
      <c r="C12"/>
      <c r="D12" s="26"/>
      <c r="E12" s="26"/>
      <c r="G12" s="27">
        <f>D12+E12</f>
        <v>0</v>
      </c>
      <c r="H12" s="28"/>
      <c r="J12" s="29" t="s">
        <v>37</v>
      </c>
      <c r="K12" s="30" t="s">
        <v>38</v>
      </c>
      <c r="L12" s="30">
        <f t="shared" ca="1" si="0"/>
        <v>0</v>
      </c>
      <c r="M12" s="30" t="s">
        <v>39</v>
      </c>
      <c r="N12" s="30">
        <f t="shared" ca="1" si="1"/>
        <v>0</v>
      </c>
      <c r="O12" s="30" t="s">
        <v>40</v>
      </c>
      <c r="P12" s="30">
        <f t="shared" ca="1" si="2"/>
        <v>0</v>
      </c>
      <c r="Q12" s="31" t="s">
        <v>16</v>
      </c>
      <c r="R12" s="20" t="s">
        <v>17</v>
      </c>
      <c r="S12" s="21" t="s">
        <v>41</v>
      </c>
      <c r="T12" s="6">
        <f t="shared" ca="1" si="3"/>
        <v>0</v>
      </c>
    </row>
    <row r="13" spans="1:20" ht="14.45" x14ac:dyDescent="0.3">
      <c r="B13" s="6" t="s">
        <v>32</v>
      </c>
      <c r="C13"/>
      <c r="D13" s="26"/>
      <c r="E13" s="26"/>
      <c r="G13" s="27">
        <f>D13+E13</f>
        <v>0</v>
      </c>
      <c r="H13" s="28"/>
      <c r="J13" s="32" t="s">
        <v>42</v>
      </c>
      <c r="K13" s="33" t="s">
        <v>16</v>
      </c>
      <c r="L13" s="20" t="s">
        <v>17</v>
      </c>
      <c r="M13" s="33" t="s">
        <v>16</v>
      </c>
      <c r="N13" s="20" t="s">
        <v>17</v>
      </c>
      <c r="O13" s="34" t="s">
        <v>43</v>
      </c>
      <c r="P13" s="35">
        <f ca="1">INDIRECT(O13)*-1</f>
        <v>0</v>
      </c>
      <c r="Q13" s="36" t="s">
        <v>16</v>
      </c>
      <c r="R13" s="20" t="s">
        <v>17</v>
      </c>
      <c r="S13" s="21" t="s">
        <v>44</v>
      </c>
      <c r="T13" s="6">
        <f t="shared" ca="1" si="3"/>
        <v>0</v>
      </c>
    </row>
    <row r="14" spans="1:20" x14ac:dyDescent="0.25">
      <c r="B14" s="37"/>
      <c r="C14"/>
      <c r="D14" s="38"/>
      <c r="E14" s="38"/>
      <c r="G14" s="39"/>
      <c r="H14" s="40"/>
      <c r="I14" s="41"/>
      <c r="J14" s="32" t="s">
        <v>45</v>
      </c>
      <c r="K14" s="33" t="s">
        <v>16</v>
      </c>
      <c r="L14" s="20" t="s">
        <v>17</v>
      </c>
      <c r="M14" s="33" t="s">
        <v>16</v>
      </c>
      <c r="N14" s="20" t="s">
        <v>17</v>
      </c>
      <c r="O14" s="42" t="s">
        <v>16</v>
      </c>
      <c r="P14" s="20" t="s">
        <v>17</v>
      </c>
      <c r="Q14" s="36" t="s">
        <v>16</v>
      </c>
      <c r="R14" s="20" t="s">
        <v>17</v>
      </c>
      <c r="S14" s="21" t="s">
        <v>46</v>
      </c>
      <c r="T14" s="6">
        <f t="shared" ca="1" si="3"/>
        <v>0</v>
      </c>
    </row>
    <row r="15" spans="1:20" x14ac:dyDescent="0.25">
      <c r="A15" s="22" t="s">
        <v>37</v>
      </c>
      <c r="B15" s="22"/>
      <c r="C15"/>
      <c r="D15" s="43">
        <f>SUM(D11:D13)</f>
        <v>0</v>
      </c>
      <c r="E15" s="43">
        <f>SUM(E11:E13)</f>
        <v>0</v>
      </c>
      <c r="G15" s="43">
        <f>SUM(G11:G13)</f>
        <v>0</v>
      </c>
      <c r="J15" s="32" t="s">
        <v>47</v>
      </c>
      <c r="K15" s="33" t="s">
        <v>16</v>
      </c>
      <c r="L15" s="20" t="s">
        <v>17</v>
      </c>
      <c r="M15" s="33" t="s">
        <v>16</v>
      </c>
      <c r="N15" s="20" t="s">
        <v>17</v>
      </c>
      <c r="O15" s="42" t="s">
        <v>16</v>
      </c>
      <c r="P15" s="20" t="s">
        <v>17</v>
      </c>
      <c r="Q15" s="36" t="s">
        <v>16</v>
      </c>
      <c r="R15" s="20" t="s">
        <v>17</v>
      </c>
      <c r="S15" s="21" t="s">
        <v>48</v>
      </c>
      <c r="T15" s="6">
        <f t="shared" ca="1" si="3"/>
        <v>0</v>
      </c>
    </row>
    <row r="16" spans="1:20" x14ac:dyDescent="0.25">
      <c r="C16"/>
      <c r="D16" s="44"/>
      <c r="E16" s="44"/>
      <c r="G16" s="44"/>
      <c r="J16" s="32" t="s">
        <v>49</v>
      </c>
      <c r="K16" s="33" t="s">
        <v>16</v>
      </c>
      <c r="L16" s="20" t="s">
        <v>17</v>
      </c>
      <c r="M16" s="33" t="s">
        <v>16</v>
      </c>
      <c r="N16" s="20" t="s">
        <v>17</v>
      </c>
      <c r="O16" s="42" t="s">
        <v>16</v>
      </c>
      <c r="P16" s="20" t="s">
        <v>17</v>
      </c>
      <c r="Q16" s="36" t="s">
        <v>16</v>
      </c>
      <c r="R16" s="20" t="s">
        <v>17</v>
      </c>
      <c r="S16" s="21" t="s">
        <v>50</v>
      </c>
      <c r="T16" s="6">
        <f t="shared" ca="1" si="3"/>
        <v>0</v>
      </c>
    </row>
    <row r="17" spans="1:20" ht="14.45" hidden="1" x14ac:dyDescent="0.3">
      <c r="A17" s="22"/>
      <c r="B17"/>
      <c r="C17"/>
      <c r="D17"/>
      <c r="E17"/>
      <c r="G17"/>
      <c r="H17" s="45"/>
      <c r="J17" s="32" t="s">
        <v>51</v>
      </c>
      <c r="K17" s="33" t="s">
        <v>16</v>
      </c>
      <c r="L17" s="20" t="s">
        <v>17</v>
      </c>
      <c r="M17" s="33" t="s">
        <v>16</v>
      </c>
      <c r="N17" s="20" t="s">
        <v>17</v>
      </c>
      <c r="O17" s="42" t="s">
        <v>16</v>
      </c>
      <c r="P17" s="20" t="s">
        <v>17</v>
      </c>
      <c r="Q17" s="36" t="s">
        <v>16</v>
      </c>
      <c r="R17" s="20" t="s">
        <v>17</v>
      </c>
      <c r="S17" s="21" t="s">
        <v>52</v>
      </c>
      <c r="T17" s="6">
        <f t="shared" ca="1" si="3"/>
        <v>0</v>
      </c>
    </row>
    <row r="18" spans="1:20" ht="14.45" x14ac:dyDescent="0.3">
      <c r="A18"/>
      <c r="B18"/>
      <c r="C18"/>
      <c r="D18"/>
      <c r="E18"/>
      <c r="G18"/>
      <c r="H18" s="46"/>
      <c r="J18" s="32" t="s">
        <v>53</v>
      </c>
      <c r="K18" s="33" t="s">
        <v>16</v>
      </c>
      <c r="L18" s="20" t="s">
        <v>17</v>
      </c>
      <c r="M18" s="33" t="s">
        <v>16</v>
      </c>
      <c r="N18" s="20" t="s">
        <v>17</v>
      </c>
      <c r="O18" s="34" t="s">
        <v>54</v>
      </c>
      <c r="P18" s="35">
        <f ca="1">INDIRECT(O18)*-1</f>
        <v>0</v>
      </c>
      <c r="Q18" s="36" t="s">
        <v>16</v>
      </c>
      <c r="R18" s="20" t="s">
        <v>17</v>
      </c>
      <c r="S18" s="21" t="s">
        <v>55</v>
      </c>
      <c r="T18" s="6">
        <f t="shared" ca="1" si="3"/>
        <v>0</v>
      </c>
    </row>
    <row r="19" spans="1:20" ht="60" x14ac:dyDescent="0.25">
      <c r="A19" s="47" t="s">
        <v>56</v>
      </c>
      <c r="B19" s="48"/>
      <c r="C19" s="49" t="s">
        <v>57</v>
      </c>
      <c r="D19" s="49" t="s">
        <v>58</v>
      </c>
      <c r="E19" s="49" t="s">
        <v>59</v>
      </c>
      <c r="F19" s="49" t="s">
        <v>60</v>
      </c>
      <c r="G19" s="49" t="s">
        <v>61</v>
      </c>
      <c r="H19" s="50"/>
      <c r="J19" s="32" t="s">
        <v>62</v>
      </c>
      <c r="K19" s="33" t="s">
        <v>16</v>
      </c>
      <c r="L19" s="20" t="s">
        <v>17</v>
      </c>
      <c r="M19" s="33" t="s">
        <v>16</v>
      </c>
      <c r="N19" s="20" t="s">
        <v>17</v>
      </c>
      <c r="O19" s="34" t="s">
        <v>63</v>
      </c>
      <c r="P19" s="35">
        <f ca="1">INDIRECT(O19)*-1</f>
        <v>0</v>
      </c>
      <c r="Q19" s="36" t="s">
        <v>16</v>
      </c>
      <c r="R19" s="20" t="s">
        <v>17</v>
      </c>
      <c r="S19" s="51" t="s">
        <v>64</v>
      </c>
      <c r="T19" s="6" t="str">
        <f t="shared" ca="1" si="3"/>
        <v/>
      </c>
    </row>
    <row r="20" spans="1:20" x14ac:dyDescent="0.25">
      <c r="B20" s="52" t="s">
        <v>65</v>
      </c>
      <c r="C20" s="53"/>
      <c r="D20" s="53"/>
      <c r="E20" s="53"/>
      <c r="F20" s="54">
        <f>D20+E20+C20</f>
        <v>0</v>
      </c>
      <c r="G20" s="55"/>
      <c r="H20" s="56" t="str">
        <f>IF(SUM(C20:E20)=1,"",IF(SUM(C20:E20)=0,"","Kulujen on oltava yht. 100 %"))</f>
        <v/>
      </c>
      <c r="J20" s="32" t="s">
        <v>66</v>
      </c>
      <c r="K20" s="33" t="s">
        <v>16</v>
      </c>
      <c r="L20" s="20" t="s">
        <v>17</v>
      </c>
      <c r="M20" s="33" t="s">
        <v>16</v>
      </c>
      <c r="N20" s="20" t="s">
        <v>17</v>
      </c>
      <c r="O20" s="34" t="s">
        <v>67</v>
      </c>
      <c r="P20" s="35">
        <f ca="1">INDIRECT(O20)*-1</f>
        <v>0</v>
      </c>
      <c r="Q20" s="36" t="s">
        <v>16</v>
      </c>
      <c r="R20" s="20" t="s">
        <v>17</v>
      </c>
      <c r="S20" s="51" t="s">
        <v>68</v>
      </c>
      <c r="T20" s="6" t="str">
        <f t="shared" ca="1" si="3"/>
        <v/>
      </c>
    </row>
    <row r="21" spans="1:20" ht="14.45" x14ac:dyDescent="0.3">
      <c r="B21" s="52" t="s">
        <v>69</v>
      </c>
      <c r="C21" s="53"/>
      <c r="D21" s="53"/>
      <c r="E21" s="53"/>
      <c r="F21" s="54">
        <f>D21+E21+C21</f>
        <v>0</v>
      </c>
      <c r="G21" s="55"/>
      <c r="H21" s="56" t="str">
        <f>IF(SUM(C21:E21)=1,"",IF(SUM(C21:E21)=0,"","Kulujen on oltava yht. 100 %"))</f>
        <v/>
      </c>
      <c r="J21" s="32" t="s">
        <v>70</v>
      </c>
      <c r="K21" s="33" t="s">
        <v>16</v>
      </c>
      <c r="L21" s="20" t="s">
        <v>17</v>
      </c>
      <c r="M21" s="33" t="s">
        <v>16</v>
      </c>
      <c r="N21" s="20" t="s">
        <v>17</v>
      </c>
      <c r="O21" s="42" t="s">
        <v>16</v>
      </c>
      <c r="P21" s="20" t="s">
        <v>17</v>
      </c>
      <c r="Q21" s="36" t="s">
        <v>16</v>
      </c>
      <c r="R21" s="20" t="s">
        <v>17</v>
      </c>
      <c r="S21" s="51" t="s">
        <v>71</v>
      </c>
      <c r="T21" s="6" t="str">
        <f t="shared" ca="1" si="3"/>
        <v/>
      </c>
    </row>
    <row r="22" spans="1:20" ht="14.45" x14ac:dyDescent="0.3">
      <c r="B22" s="52" t="s">
        <v>72</v>
      </c>
      <c r="C22" s="53"/>
      <c r="D22" s="53"/>
      <c r="E22" s="53"/>
      <c r="F22" s="54">
        <f>D22+E22+C22</f>
        <v>0</v>
      </c>
      <c r="G22" s="55"/>
      <c r="H22" s="56" t="str">
        <f>IF(SUM(C22:E22)=1,"",IF(SUM(C22:E22)=0,"","Kulujen on oltava yht. 100 %"))</f>
        <v/>
      </c>
      <c r="J22" s="32" t="s">
        <v>73</v>
      </c>
      <c r="K22" s="33" t="s">
        <v>16</v>
      </c>
      <c r="L22" s="20" t="s">
        <v>17</v>
      </c>
      <c r="M22" s="33" t="s">
        <v>16</v>
      </c>
      <c r="N22" s="20" t="s">
        <v>17</v>
      </c>
      <c r="O22" s="42" t="s">
        <v>16</v>
      </c>
      <c r="P22" s="20" t="s">
        <v>17</v>
      </c>
      <c r="Q22" s="36" t="s">
        <v>16</v>
      </c>
      <c r="R22" s="20" t="s">
        <v>17</v>
      </c>
      <c r="S22" s="57" t="s">
        <v>74</v>
      </c>
      <c r="T22" s="6">
        <f t="shared" ca="1" si="3"/>
        <v>0</v>
      </c>
    </row>
    <row r="23" spans="1:20" ht="14.45" x14ac:dyDescent="0.3">
      <c r="B23" s="52" t="s">
        <v>75</v>
      </c>
      <c r="C23" s="53"/>
      <c r="D23" s="53"/>
      <c r="E23" s="53"/>
      <c r="F23" s="54">
        <f>D23+E23+C23</f>
        <v>0</v>
      </c>
      <c r="G23" s="55"/>
      <c r="H23" s="56" t="str">
        <f>IF(SUM(C23:E23)=1,"",IF(SUM(C23:E23)=0,"","Kulujen on oltava yht. 100 %"))</f>
        <v/>
      </c>
      <c r="J23" s="32">
        <v>1</v>
      </c>
      <c r="K23" s="33" t="s">
        <v>16</v>
      </c>
      <c r="L23" s="20" t="s">
        <v>17</v>
      </c>
      <c r="M23" s="33" t="s">
        <v>16</v>
      </c>
      <c r="N23" s="20" t="s">
        <v>17</v>
      </c>
      <c r="O23" s="42" t="s">
        <v>16</v>
      </c>
      <c r="P23" s="20" t="s">
        <v>17</v>
      </c>
      <c r="Q23" s="36" t="s">
        <v>16</v>
      </c>
      <c r="R23" s="20" t="s">
        <v>17</v>
      </c>
      <c r="S23" s="8" t="s">
        <v>76</v>
      </c>
      <c r="T23" s="6" t="str">
        <f t="shared" ca="1" si="3"/>
        <v/>
      </c>
    </row>
    <row r="24" spans="1:20" ht="14.45" hidden="1" x14ac:dyDescent="0.3">
      <c r="B24" s="58"/>
      <c r="F24" s="59"/>
      <c r="G24" s="59"/>
      <c r="J24" s="32">
        <v>2</v>
      </c>
      <c r="K24" s="33" t="s">
        <v>16</v>
      </c>
      <c r="L24" s="20" t="s">
        <v>17</v>
      </c>
      <c r="M24" s="33" t="s">
        <v>16</v>
      </c>
      <c r="N24" s="20" t="s">
        <v>17</v>
      </c>
      <c r="O24" s="42" t="s">
        <v>16</v>
      </c>
      <c r="P24" s="20" t="s">
        <v>17</v>
      </c>
      <c r="Q24" s="36" t="s">
        <v>16</v>
      </c>
      <c r="R24" s="20" t="s">
        <v>17</v>
      </c>
    </row>
    <row r="25" spans="1:20" ht="14.45" hidden="1" x14ac:dyDescent="0.3">
      <c r="B25" s="60"/>
      <c r="C25" s="61"/>
      <c r="D25" s="50"/>
      <c r="E25" s="59"/>
      <c r="F25" s="59"/>
      <c r="G25" s="59"/>
      <c r="H25" s="50"/>
      <c r="J25" s="32">
        <v>3</v>
      </c>
      <c r="K25" s="33" t="s">
        <v>16</v>
      </c>
      <c r="L25" s="20" t="s">
        <v>17</v>
      </c>
      <c r="M25" s="33" t="s">
        <v>16</v>
      </c>
      <c r="N25" s="20" t="s">
        <v>17</v>
      </c>
      <c r="O25" s="42" t="s">
        <v>16</v>
      </c>
      <c r="P25" s="20" t="s">
        <v>17</v>
      </c>
      <c r="Q25" s="36" t="s">
        <v>16</v>
      </c>
      <c r="R25" s="20" t="s">
        <v>17</v>
      </c>
    </row>
    <row r="26" spans="1:20" x14ac:dyDescent="0.25">
      <c r="B26" s="58" t="s">
        <v>77</v>
      </c>
      <c r="C26" s="62" t="str">
        <f>IF(SUM(C20:C23)=0,"",SUM(C20:C23)/$F$26)</f>
        <v/>
      </c>
      <c r="D26" s="62" t="str">
        <f>IF(SUM(D20:D23)=0,"",SUM(D20:D23)/$F$26)</f>
        <v/>
      </c>
      <c r="E26" s="62" t="str">
        <f>IF(SUM(E20:E23)=0,"",SUM(E20:E23)/$F$26)</f>
        <v/>
      </c>
      <c r="F26" s="63">
        <f>SUM(F20:F23)</f>
        <v>0</v>
      </c>
      <c r="G26" s="64">
        <f>SUM(G20:G23)*-1</f>
        <v>0</v>
      </c>
      <c r="H26" s="56"/>
      <c r="J26" s="32">
        <v>4</v>
      </c>
      <c r="K26" s="33" t="s">
        <v>16</v>
      </c>
      <c r="L26" s="20" t="s">
        <v>17</v>
      </c>
      <c r="M26" s="33" t="s">
        <v>16</v>
      </c>
      <c r="N26" s="20" t="s">
        <v>17</v>
      </c>
      <c r="O26" s="42" t="s">
        <v>16</v>
      </c>
      <c r="P26" s="20" t="s">
        <v>17</v>
      </c>
      <c r="Q26" s="36" t="s">
        <v>16</v>
      </c>
      <c r="R26" s="20" t="s">
        <v>17</v>
      </c>
    </row>
    <row r="27" spans="1:20" ht="87" customHeight="1" x14ac:dyDescent="0.3">
      <c r="A27" s="22"/>
      <c r="D27" s="37"/>
      <c r="E27" s="37"/>
      <c r="F27" s="59"/>
      <c r="G27" s="65"/>
      <c r="H27" s="66"/>
      <c r="J27" s="32">
        <v>5</v>
      </c>
      <c r="K27" s="33" t="s">
        <v>16</v>
      </c>
      <c r="L27" s="20" t="s">
        <v>17</v>
      </c>
      <c r="M27" s="33" t="s">
        <v>16</v>
      </c>
      <c r="N27" s="20" t="s">
        <v>17</v>
      </c>
      <c r="O27" s="42" t="s">
        <v>16</v>
      </c>
      <c r="P27" s="20" t="s">
        <v>17</v>
      </c>
      <c r="Q27" s="67" t="s">
        <v>78</v>
      </c>
      <c r="R27" s="6" t="str">
        <f t="shared" ref="R27:R32" ca="1" si="4">INDIRECT(Q27)</f>
        <v>Poistot</v>
      </c>
    </row>
    <row r="28" spans="1:20" x14ac:dyDescent="0.25">
      <c r="A28" s="22" t="s">
        <v>79</v>
      </c>
      <c r="B28" s="25"/>
      <c r="C28"/>
      <c r="D28" s="55"/>
      <c r="E28" s="55"/>
      <c r="G28" s="64">
        <f>(D28+E28)*-1</f>
        <v>0</v>
      </c>
      <c r="H28" s="68" t="str">
        <f>IF(G28=0,IF(G26=0,"","Täydennä lukuja"),IF(G26=G28,"","'Solut 'G26' ja 'G28' eroavat toisistaan!"))</f>
        <v/>
      </c>
      <c r="J28" s="32">
        <v>6</v>
      </c>
      <c r="K28" s="33" t="s">
        <v>16</v>
      </c>
      <c r="L28" s="20" t="s">
        <v>17</v>
      </c>
      <c r="M28" s="33" t="s">
        <v>16</v>
      </c>
      <c r="N28" s="20" t="s">
        <v>17</v>
      </c>
      <c r="O28" s="42" t="s">
        <v>16</v>
      </c>
      <c r="P28" s="20" t="s">
        <v>17</v>
      </c>
      <c r="Q28" s="67" t="s">
        <v>80</v>
      </c>
      <c r="R28" s="6">
        <f t="shared" ca="1" si="4"/>
        <v>0</v>
      </c>
    </row>
    <row r="29" spans="1:20" x14ac:dyDescent="0.25">
      <c r="B29" s="22"/>
      <c r="C29"/>
      <c r="D29" s="69"/>
      <c r="E29" s="69"/>
      <c r="G29" s="69"/>
      <c r="H29" s="70"/>
      <c r="J29" s="32">
        <v>7</v>
      </c>
      <c r="K29" s="33" t="s">
        <v>16</v>
      </c>
      <c r="L29" s="20" t="s">
        <v>17</v>
      </c>
      <c r="M29" s="33" t="s">
        <v>16</v>
      </c>
      <c r="N29" s="20" t="s">
        <v>17</v>
      </c>
      <c r="O29" s="42" t="s">
        <v>16</v>
      </c>
      <c r="P29" s="20" t="s">
        <v>17</v>
      </c>
      <c r="Q29" s="67" t="s">
        <v>81</v>
      </c>
      <c r="R29" s="6">
        <f t="shared" ca="1" si="4"/>
        <v>0</v>
      </c>
    </row>
    <row r="30" spans="1:20" ht="15.75" thickBot="1" x14ac:dyDescent="0.3">
      <c r="A30" s="71" t="s">
        <v>82</v>
      </c>
      <c r="B30" s="72"/>
      <c r="C30"/>
      <c r="D30" s="73">
        <f>D15-D28</f>
        <v>0</v>
      </c>
      <c r="E30" s="73">
        <f>E15-E28</f>
        <v>0</v>
      </c>
      <c r="G30" s="73">
        <f>G15+G28</f>
        <v>0</v>
      </c>
      <c r="H30" s="74"/>
      <c r="J30" s="32">
        <v>8</v>
      </c>
      <c r="K30" s="33" t="s">
        <v>16</v>
      </c>
      <c r="L30" s="20" t="s">
        <v>17</v>
      </c>
      <c r="M30" s="33" t="s">
        <v>16</v>
      </c>
      <c r="N30" s="20" t="s">
        <v>17</v>
      </c>
      <c r="O30" s="42" t="s">
        <v>16</v>
      </c>
      <c r="P30" s="20" t="s">
        <v>17</v>
      </c>
      <c r="Q30" s="67" t="s">
        <v>83</v>
      </c>
      <c r="R30" s="6">
        <f t="shared" ca="1" si="4"/>
        <v>0</v>
      </c>
    </row>
    <row r="31" spans="1:20" ht="15.75" thickTop="1" x14ac:dyDescent="0.25">
      <c r="A31" s="22"/>
      <c r="B31" s="22"/>
      <c r="C31"/>
      <c r="D31" s="75"/>
      <c r="E31" s="75"/>
      <c r="G31" s="75"/>
      <c r="H31" s="74"/>
      <c r="I31" s="25"/>
      <c r="J31" s="32">
        <v>9</v>
      </c>
      <c r="K31" s="33" t="s">
        <v>16</v>
      </c>
      <c r="L31" s="20" t="s">
        <v>17</v>
      </c>
      <c r="M31" s="33" t="s">
        <v>16</v>
      </c>
      <c r="N31" s="20" t="s">
        <v>17</v>
      </c>
      <c r="O31" s="42" t="s">
        <v>16</v>
      </c>
      <c r="P31" s="20" t="s">
        <v>17</v>
      </c>
      <c r="Q31" s="67" t="s">
        <v>84</v>
      </c>
      <c r="R31" s="6">
        <f t="shared" ca="1" si="4"/>
        <v>0</v>
      </c>
    </row>
    <row r="32" spans="1:20" x14ac:dyDescent="0.25">
      <c r="A32" s="22" t="s">
        <v>85</v>
      </c>
      <c r="B32" s="22"/>
      <c r="C32"/>
      <c r="D32" s="76"/>
      <c r="E32" s="76"/>
      <c r="G32" s="77"/>
      <c r="H32" s="74"/>
      <c r="I32" s="25"/>
      <c r="J32" s="32">
        <v>10</v>
      </c>
      <c r="K32" s="33" t="s">
        <v>16</v>
      </c>
      <c r="L32" s="20" t="s">
        <v>17</v>
      </c>
      <c r="M32" s="33" t="s">
        <v>16</v>
      </c>
      <c r="N32" s="20" t="s">
        <v>17</v>
      </c>
      <c r="O32" s="42" t="s">
        <v>16</v>
      </c>
      <c r="P32" s="20" t="s">
        <v>17</v>
      </c>
      <c r="Q32" s="67" t="s">
        <v>86</v>
      </c>
      <c r="R32" s="6">
        <f t="shared" ca="1" si="4"/>
        <v>0</v>
      </c>
    </row>
    <row r="33" spans="1:25" x14ac:dyDescent="0.25">
      <c r="A33" s="22"/>
      <c r="B33" s="22"/>
      <c r="C33"/>
      <c r="D33" s="76"/>
      <c r="E33" s="76"/>
      <c r="G33" s="77"/>
      <c r="J33" s="32">
        <v>11</v>
      </c>
      <c r="K33" s="33" t="s">
        <v>16</v>
      </c>
      <c r="L33" s="20" t="s">
        <v>17</v>
      </c>
      <c r="M33" s="33" t="s">
        <v>16</v>
      </c>
      <c r="N33" s="20" t="s">
        <v>17</v>
      </c>
      <c r="O33" s="42" t="s">
        <v>16</v>
      </c>
      <c r="P33" s="20" t="s">
        <v>17</v>
      </c>
      <c r="Q33" s="67"/>
    </row>
    <row r="34" spans="1:25" ht="14.45" hidden="1" x14ac:dyDescent="0.3">
      <c r="A34" s="22" t="s">
        <v>27</v>
      </c>
      <c r="B34" s="22" t="s">
        <v>87</v>
      </c>
      <c r="C34"/>
      <c r="D34" s="76"/>
      <c r="E34" s="76"/>
      <c r="G34" s="77"/>
      <c r="H34" s="78"/>
      <c r="J34" s="32">
        <v>12</v>
      </c>
      <c r="K34" s="20" t="s">
        <v>17</v>
      </c>
      <c r="L34" s="20" t="s">
        <v>17</v>
      </c>
      <c r="M34" s="20" t="s">
        <v>17</v>
      </c>
      <c r="N34" s="20" t="s">
        <v>17</v>
      </c>
      <c r="O34" s="20" t="s">
        <v>17</v>
      </c>
      <c r="P34" s="20" t="s">
        <v>17</v>
      </c>
      <c r="Q34" s="67"/>
    </row>
    <row r="35" spans="1:25" ht="14.45" hidden="1" x14ac:dyDescent="0.3">
      <c r="B35" s="25" t="s">
        <v>88</v>
      </c>
      <c r="C35"/>
      <c r="D35" s="237"/>
      <c r="E35" s="237"/>
      <c r="F35" s="238"/>
      <c r="G35" s="239">
        <f>D35+E35</f>
        <v>0</v>
      </c>
      <c r="J35" s="32">
        <v>13</v>
      </c>
      <c r="K35" s="20" t="s">
        <v>17</v>
      </c>
      <c r="L35" s="20" t="s">
        <v>17</v>
      </c>
      <c r="M35" s="20" t="s">
        <v>17</v>
      </c>
      <c r="N35" s="20" t="s">
        <v>17</v>
      </c>
      <c r="O35" s="20" t="s">
        <v>17</v>
      </c>
      <c r="P35" s="20" t="s">
        <v>17</v>
      </c>
      <c r="Q35" s="67"/>
    </row>
    <row r="36" spans="1:25" ht="14.45" hidden="1" x14ac:dyDescent="0.3">
      <c r="B36" s="25" t="s">
        <v>89</v>
      </c>
      <c r="C36"/>
      <c r="D36" s="237"/>
      <c r="E36" s="237"/>
      <c r="F36" s="238"/>
      <c r="G36" s="239">
        <f t="shared" ref="G36:G42" si="5">D36+E36</f>
        <v>0</v>
      </c>
      <c r="J36" s="32">
        <v>14</v>
      </c>
      <c r="K36" s="20" t="s">
        <v>17</v>
      </c>
      <c r="L36" s="20" t="s">
        <v>17</v>
      </c>
      <c r="M36" s="20" t="s">
        <v>17</v>
      </c>
      <c r="N36" s="20" t="s">
        <v>17</v>
      </c>
      <c r="O36" s="20" t="s">
        <v>17</v>
      </c>
      <c r="P36" s="20" t="s">
        <v>17</v>
      </c>
      <c r="Q36" s="67"/>
    </row>
    <row r="37" spans="1:25" ht="14.45" hidden="1" x14ac:dyDescent="0.3">
      <c r="B37" s="25" t="s">
        <v>90</v>
      </c>
      <c r="C37"/>
      <c r="D37" s="237"/>
      <c r="E37" s="237"/>
      <c r="F37" s="238"/>
      <c r="G37" s="239">
        <f t="shared" si="5"/>
        <v>0</v>
      </c>
      <c r="J37" s="32">
        <v>15</v>
      </c>
      <c r="K37" s="20" t="s">
        <v>17</v>
      </c>
      <c r="L37" s="20" t="s">
        <v>17</v>
      </c>
      <c r="M37" s="20" t="s">
        <v>17</v>
      </c>
      <c r="N37" s="20" t="s">
        <v>17</v>
      </c>
      <c r="O37" s="20" t="s">
        <v>17</v>
      </c>
      <c r="P37" s="20" t="s">
        <v>17</v>
      </c>
      <c r="Q37" s="67"/>
    </row>
    <row r="38" spans="1:25" ht="14.45" hidden="1" x14ac:dyDescent="0.3">
      <c r="B38" s="25" t="s">
        <v>91</v>
      </c>
      <c r="C38"/>
      <c r="D38" s="237"/>
      <c r="E38" s="237"/>
      <c r="F38" s="238"/>
      <c r="G38" s="239">
        <f t="shared" si="5"/>
        <v>0</v>
      </c>
      <c r="J38" s="32">
        <v>16</v>
      </c>
      <c r="K38" s="33" t="s">
        <v>16</v>
      </c>
      <c r="L38" s="20" t="s">
        <v>17</v>
      </c>
      <c r="M38" s="33" t="s">
        <v>16</v>
      </c>
      <c r="N38" s="20" t="s">
        <v>17</v>
      </c>
      <c r="O38" s="42" t="s">
        <v>16</v>
      </c>
      <c r="P38" s="20" t="s">
        <v>17</v>
      </c>
      <c r="Q38" s="67"/>
    </row>
    <row r="39" spans="1:25" ht="14.45" hidden="1" x14ac:dyDescent="0.3">
      <c r="B39" s="25" t="s">
        <v>92</v>
      </c>
      <c r="C39"/>
      <c r="D39" s="237"/>
      <c r="E39" s="237"/>
      <c r="F39" s="238"/>
      <c r="G39" s="239">
        <f t="shared" si="5"/>
        <v>0</v>
      </c>
      <c r="J39" s="32">
        <v>17</v>
      </c>
      <c r="K39" s="33" t="s">
        <v>16</v>
      </c>
      <c r="L39" s="20" t="s">
        <v>17</v>
      </c>
      <c r="M39" s="33" t="s">
        <v>16</v>
      </c>
      <c r="N39" s="20" t="s">
        <v>17</v>
      </c>
      <c r="O39" s="42" t="s">
        <v>16</v>
      </c>
      <c r="P39" s="20" t="s">
        <v>17</v>
      </c>
      <c r="Q39" s="67"/>
    </row>
    <row r="40" spans="1:25" ht="14.45" hidden="1" x14ac:dyDescent="0.3">
      <c r="B40" s="25" t="s">
        <v>93</v>
      </c>
      <c r="C40"/>
      <c r="D40" s="237"/>
      <c r="E40" s="237"/>
      <c r="F40" s="238"/>
      <c r="G40" s="239">
        <f t="shared" si="5"/>
        <v>0</v>
      </c>
      <c r="J40" s="32">
        <v>18</v>
      </c>
      <c r="K40" s="33" t="s">
        <v>16</v>
      </c>
      <c r="L40" s="20" t="s">
        <v>17</v>
      </c>
      <c r="M40" s="33" t="s">
        <v>16</v>
      </c>
      <c r="N40" s="20" t="s">
        <v>17</v>
      </c>
      <c r="O40" s="42" t="s">
        <v>16</v>
      </c>
      <c r="P40" s="20" t="s">
        <v>17</v>
      </c>
      <c r="Q40" s="67"/>
    </row>
    <row r="41" spans="1:25" ht="14.45" hidden="1" x14ac:dyDescent="0.3">
      <c r="B41" s="25" t="s">
        <v>94</v>
      </c>
      <c r="C41"/>
      <c r="D41" s="237"/>
      <c r="E41" s="237"/>
      <c r="F41" s="238"/>
      <c r="G41" s="239">
        <f t="shared" si="5"/>
        <v>0</v>
      </c>
      <c r="J41" s="32">
        <v>19</v>
      </c>
      <c r="K41" s="33" t="s">
        <v>16</v>
      </c>
      <c r="L41" s="20" t="s">
        <v>17</v>
      </c>
      <c r="M41" s="33" t="s">
        <v>16</v>
      </c>
      <c r="N41" s="20" t="s">
        <v>17</v>
      </c>
      <c r="O41" s="42" t="s">
        <v>16</v>
      </c>
      <c r="P41" s="20" t="s">
        <v>17</v>
      </c>
      <c r="Q41" s="67"/>
    </row>
    <row r="42" spans="1:25" ht="14.45" hidden="1" x14ac:dyDescent="0.3">
      <c r="B42" s="25" t="s">
        <v>95</v>
      </c>
      <c r="C42"/>
      <c r="D42" s="237"/>
      <c r="E42" s="237"/>
      <c r="F42" s="238"/>
      <c r="G42" s="239">
        <f t="shared" si="5"/>
        <v>0</v>
      </c>
      <c r="J42" s="32">
        <v>20</v>
      </c>
      <c r="K42" s="33" t="s">
        <v>16</v>
      </c>
      <c r="L42" s="20" t="s">
        <v>17</v>
      </c>
      <c r="M42" s="33" t="s">
        <v>16</v>
      </c>
      <c r="N42" s="20" t="s">
        <v>17</v>
      </c>
      <c r="O42" s="42" t="s">
        <v>16</v>
      </c>
      <c r="P42" s="20" t="s">
        <v>17</v>
      </c>
      <c r="Q42" s="67"/>
    </row>
    <row r="43" spans="1:25" ht="14.45" hidden="1" x14ac:dyDescent="0.3">
      <c r="A43" s="25"/>
      <c r="B43" s="25"/>
      <c r="C43"/>
      <c r="D43" s="79"/>
      <c r="E43" s="79"/>
      <c r="G43" s="80"/>
      <c r="J43" s="29" t="s">
        <v>79</v>
      </c>
      <c r="K43" s="81" t="s">
        <v>96</v>
      </c>
      <c r="L43" s="82">
        <f t="shared" ref="L43:L53" ca="1" si="6">INDIRECT(K43)</f>
        <v>0</v>
      </c>
      <c r="M43" s="81" t="s">
        <v>97</v>
      </c>
      <c r="N43" s="82">
        <f t="shared" ref="N43:N53" ca="1" si="7">INDIRECT(M43)</f>
        <v>0</v>
      </c>
      <c r="O43" s="81" t="s">
        <v>98</v>
      </c>
      <c r="P43" s="82">
        <f t="shared" ref="P43:P106" ca="1" si="8">INDIRECT(O43)</f>
        <v>0</v>
      </c>
      <c r="Q43" s="67"/>
    </row>
    <row r="44" spans="1:25" x14ac:dyDescent="0.25">
      <c r="A44" s="22" t="s">
        <v>99</v>
      </c>
      <c r="B44" s="22"/>
      <c r="C44"/>
      <c r="D44" s="26"/>
      <c r="E44" s="26"/>
      <c r="G44" s="27">
        <f>D44+E44</f>
        <v>0</v>
      </c>
      <c r="J44" s="83" t="s">
        <v>82</v>
      </c>
      <c r="K44" s="82" t="s">
        <v>100</v>
      </c>
      <c r="L44" s="84">
        <f t="shared" ca="1" si="6"/>
        <v>0</v>
      </c>
      <c r="M44" s="82" t="s">
        <v>101</v>
      </c>
      <c r="N44" s="84">
        <f t="shared" ca="1" si="7"/>
        <v>0</v>
      </c>
      <c r="O44" s="82" t="s">
        <v>102</v>
      </c>
      <c r="P44" s="84">
        <f t="shared" ca="1" si="8"/>
        <v>0</v>
      </c>
      <c r="Q44" s="67"/>
    </row>
    <row r="45" spans="1:25" ht="14.45" hidden="1" x14ac:dyDescent="0.3">
      <c r="C45"/>
      <c r="D45" s="85"/>
      <c r="E45" s="85"/>
      <c r="G45" s="85"/>
      <c r="J45" s="25" t="s">
        <v>88</v>
      </c>
      <c r="K45" s="8" t="s">
        <v>103</v>
      </c>
      <c r="L45" s="8">
        <f t="shared" ca="1" si="6"/>
        <v>0</v>
      </c>
      <c r="M45" s="8" t="s">
        <v>104</v>
      </c>
      <c r="N45" s="8">
        <f t="shared" ca="1" si="7"/>
        <v>0</v>
      </c>
      <c r="O45" s="8" t="s">
        <v>105</v>
      </c>
      <c r="P45" s="8">
        <f t="shared" ca="1" si="8"/>
        <v>0</v>
      </c>
    </row>
    <row r="46" spans="1:25" ht="14.45" hidden="1" x14ac:dyDescent="0.3">
      <c r="A46" s="22" t="s">
        <v>106</v>
      </c>
      <c r="B46" s="22" t="s">
        <v>107</v>
      </c>
      <c r="C46"/>
      <c r="D46" s="76"/>
      <c r="E46" s="76"/>
      <c r="G46" s="77"/>
      <c r="J46" s="25" t="s">
        <v>89</v>
      </c>
      <c r="K46" s="8" t="s">
        <v>108</v>
      </c>
      <c r="L46" s="8">
        <f t="shared" ca="1" si="6"/>
        <v>0</v>
      </c>
      <c r="M46" s="8" t="s">
        <v>109</v>
      </c>
      <c r="N46" s="8">
        <f t="shared" ca="1" si="7"/>
        <v>0</v>
      </c>
      <c r="O46" s="8" t="s">
        <v>110</v>
      </c>
      <c r="P46" s="8">
        <f t="shared" ca="1" si="8"/>
        <v>0</v>
      </c>
    </row>
    <row r="47" spans="1:25" ht="14.45" hidden="1" x14ac:dyDescent="0.3">
      <c r="B47" s="25" t="s">
        <v>111</v>
      </c>
      <c r="C47"/>
      <c r="D47" s="240"/>
      <c r="E47" s="240"/>
      <c r="F47" s="238"/>
      <c r="G47" s="241">
        <f>(D47+E47)*-1</f>
        <v>0</v>
      </c>
      <c r="H47" s="28"/>
      <c r="J47" s="25" t="s">
        <v>90</v>
      </c>
      <c r="K47" s="8" t="s">
        <v>112</v>
      </c>
      <c r="L47" s="8">
        <f t="shared" ca="1" si="6"/>
        <v>0</v>
      </c>
      <c r="M47" s="8" t="s">
        <v>113</v>
      </c>
      <c r="N47" s="8">
        <f t="shared" ca="1" si="7"/>
        <v>0</v>
      </c>
      <c r="O47" s="8" t="s">
        <v>114</v>
      </c>
      <c r="P47" s="8">
        <f t="shared" ca="1" si="8"/>
        <v>0</v>
      </c>
    </row>
    <row r="48" spans="1:25" ht="14.45" hidden="1" x14ac:dyDescent="0.3">
      <c r="B48" s="25" t="s">
        <v>115</v>
      </c>
      <c r="C48"/>
      <c r="D48" s="240"/>
      <c r="E48" s="240"/>
      <c r="F48" s="238"/>
      <c r="G48" s="241">
        <f t="shared" ref="G48:G54" si="9">(D48+E48)*-1</f>
        <v>0</v>
      </c>
      <c r="J48" s="25" t="s">
        <v>91</v>
      </c>
      <c r="K48" s="8" t="s">
        <v>116</v>
      </c>
      <c r="L48" s="8">
        <f t="shared" ca="1" si="6"/>
        <v>0</v>
      </c>
      <c r="M48" s="8" t="s">
        <v>117</v>
      </c>
      <c r="N48" s="8">
        <f t="shared" ca="1" si="7"/>
        <v>0</v>
      </c>
      <c r="O48" s="8" t="s">
        <v>118</v>
      </c>
      <c r="P48" s="8">
        <f t="shared" ca="1" si="8"/>
        <v>0</v>
      </c>
    </row>
    <row r="49" spans="1:19" ht="14.45" hidden="1" x14ac:dyDescent="0.3">
      <c r="B49" s="25" t="s">
        <v>119</v>
      </c>
      <c r="C49"/>
      <c r="D49" s="240"/>
      <c r="E49" s="240"/>
      <c r="F49" s="238"/>
      <c r="G49" s="241">
        <f t="shared" si="9"/>
        <v>0</v>
      </c>
      <c r="J49" s="25" t="s">
        <v>92</v>
      </c>
      <c r="K49" s="8" t="s">
        <v>120</v>
      </c>
      <c r="L49" s="8">
        <f t="shared" ca="1" si="6"/>
        <v>0</v>
      </c>
      <c r="M49" s="8" t="s">
        <v>121</v>
      </c>
      <c r="N49" s="8">
        <f t="shared" ca="1" si="7"/>
        <v>0</v>
      </c>
      <c r="O49" s="8" t="s">
        <v>122</v>
      </c>
      <c r="P49" s="8">
        <f t="shared" ca="1" si="8"/>
        <v>0</v>
      </c>
    </row>
    <row r="50" spans="1:19" ht="14.45" hidden="1" x14ac:dyDescent="0.3">
      <c r="B50" s="25" t="s">
        <v>123</v>
      </c>
      <c r="C50"/>
      <c r="D50" s="240"/>
      <c r="E50" s="240"/>
      <c r="F50" s="238"/>
      <c r="G50" s="241">
        <f t="shared" si="9"/>
        <v>0</v>
      </c>
      <c r="J50" s="25" t="s">
        <v>93</v>
      </c>
      <c r="K50" s="8" t="s">
        <v>124</v>
      </c>
      <c r="L50" s="8">
        <f t="shared" ca="1" si="6"/>
        <v>0</v>
      </c>
      <c r="M50" s="8" t="s">
        <v>125</v>
      </c>
      <c r="N50" s="8">
        <f t="shared" ca="1" si="7"/>
        <v>0</v>
      </c>
      <c r="O50" s="8" t="s">
        <v>126</v>
      </c>
      <c r="P50" s="8">
        <f t="shared" ca="1" si="8"/>
        <v>0</v>
      </c>
    </row>
    <row r="51" spans="1:19" ht="14.45" hidden="1" x14ac:dyDescent="0.3">
      <c r="B51" s="25" t="s">
        <v>127</v>
      </c>
      <c r="C51"/>
      <c r="D51" s="240"/>
      <c r="E51" s="240"/>
      <c r="F51" s="238"/>
      <c r="G51" s="241">
        <f t="shared" si="9"/>
        <v>0</v>
      </c>
      <c r="J51" s="25" t="s">
        <v>94</v>
      </c>
      <c r="K51" s="8" t="s">
        <v>128</v>
      </c>
      <c r="L51" s="8">
        <f t="shared" ca="1" si="6"/>
        <v>0</v>
      </c>
      <c r="M51" s="8" t="s">
        <v>129</v>
      </c>
      <c r="N51" s="8">
        <f t="shared" ca="1" si="7"/>
        <v>0</v>
      </c>
      <c r="O51" s="8" t="s">
        <v>130</v>
      </c>
      <c r="P51" s="8">
        <f t="shared" ca="1" si="8"/>
        <v>0</v>
      </c>
    </row>
    <row r="52" spans="1:19" ht="14.45" hidden="1" x14ac:dyDescent="0.3">
      <c r="B52" s="25" t="s">
        <v>131</v>
      </c>
      <c r="C52"/>
      <c r="D52" s="240"/>
      <c r="E52" s="240"/>
      <c r="F52" s="238"/>
      <c r="G52" s="241">
        <f t="shared" si="9"/>
        <v>0</v>
      </c>
      <c r="J52" s="25" t="s">
        <v>95</v>
      </c>
      <c r="K52" s="8" t="s">
        <v>132</v>
      </c>
      <c r="L52" s="8">
        <f t="shared" ca="1" si="6"/>
        <v>0</v>
      </c>
      <c r="M52" s="8" t="s">
        <v>133</v>
      </c>
      <c r="N52" s="8">
        <f t="shared" ca="1" si="7"/>
        <v>0</v>
      </c>
      <c r="O52" s="8" t="s">
        <v>134</v>
      </c>
      <c r="P52" s="8">
        <f t="shared" ca="1" si="8"/>
        <v>0</v>
      </c>
    </row>
    <row r="53" spans="1:19" ht="14.45" hidden="1" x14ac:dyDescent="0.3">
      <c r="B53" s="25" t="s">
        <v>135</v>
      </c>
      <c r="C53"/>
      <c r="D53" s="240"/>
      <c r="E53" s="240"/>
      <c r="F53" s="238"/>
      <c r="G53" s="241">
        <f t="shared" si="9"/>
        <v>0</v>
      </c>
      <c r="J53" s="29" t="s">
        <v>99</v>
      </c>
      <c r="K53" s="30" t="s">
        <v>136</v>
      </c>
      <c r="L53" s="86">
        <f t="shared" ca="1" si="6"/>
        <v>0</v>
      </c>
      <c r="M53" s="30" t="s">
        <v>137</v>
      </c>
      <c r="N53" s="86">
        <f t="shared" ca="1" si="7"/>
        <v>0</v>
      </c>
      <c r="O53" s="30" t="s">
        <v>138</v>
      </c>
      <c r="P53" s="86">
        <f t="shared" ca="1" si="8"/>
        <v>0</v>
      </c>
      <c r="Q53" s="87"/>
      <c r="R53" s="87"/>
      <c r="S53" s="37"/>
    </row>
    <row r="54" spans="1:19" ht="14.45" hidden="1" x14ac:dyDescent="0.3">
      <c r="B54" s="25" t="s">
        <v>139</v>
      </c>
      <c r="C54"/>
      <c r="D54" s="240"/>
      <c r="E54" s="240"/>
      <c r="F54" s="238"/>
      <c r="G54" s="241">
        <f t="shared" si="9"/>
        <v>0</v>
      </c>
      <c r="J54" s="67" t="s">
        <v>111</v>
      </c>
      <c r="K54" s="88" t="s">
        <v>140</v>
      </c>
      <c r="L54" s="89">
        <f t="shared" ref="L54:L61" ca="1" si="10">INDIRECT(K54)*-1</f>
        <v>0</v>
      </c>
      <c r="M54" s="88" t="s">
        <v>141</v>
      </c>
      <c r="N54" s="89">
        <f t="shared" ref="N54:N61" ca="1" si="11">INDIRECT(M54)*-1</f>
        <v>0</v>
      </c>
      <c r="O54" s="88" t="s">
        <v>142</v>
      </c>
      <c r="P54" s="89">
        <f t="shared" ca="1" si="8"/>
        <v>0</v>
      </c>
      <c r="Q54" s="37"/>
      <c r="R54" s="37"/>
      <c r="S54" s="37"/>
    </row>
    <row r="55" spans="1:19" ht="14.45" hidden="1" x14ac:dyDescent="0.3">
      <c r="A55" s="25"/>
      <c r="B55" s="25"/>
      <c r="C55"/>
      <c r="D55" s="87"/>
      <c r="E55" s="87"/>
      <c r="G55" s="77"/>
      <c r="J55" s="67" t="s">
        <v>115</v>
      </c>
      <c r="K55" s="88" t="s">
        <v>143</v>
      </c>
      <c r="L55" s="89">
        <f t="shared" ca="1" si="10"/>
        <v>0</v>
      </c>
      <c r="M55" s="88" t="s">
        <v>144</v>
      </c>
      <c r="N55" s="89">
        <f t="shared" ca="1" si="11"/>
        <v>0</v>
      </c>
      <c r="O55" s="88" t="s">
        <v>145</v>
      </c>
      <c r="P55" s="89">
        <f t="shared" ca="1" si="8"/>
        <v>0</v>
      </c>
    </row>
    <row r="56" spans="1:19" x14ac:dyDescent="0.25">
      <c r="A56" s="22" t="s">
        <v>146</v>
      </c>
      <c r="B56" s="22"/>
      <c r="C56"/>
      <c r="D56" s="55"/>
      <c r="E56" s="55"/>
      <c r="G56" s="64">
        <f>(D56+E56)*-1</f>
        <v>0</v>
      </c>
      <c r="J56" s="67" t="s">
        <v>119</v>
      </c>
      <c r="K56" s="88" t="s">
        <v>147</v>
      </c>
      <c r="L56" s="89">
        <f t="shared" ca="1" si="10"/>
        <v>0</v>
      </c>
      <c r="M56" s="88" t="s">
        <v>148</v>
      </c>
      <c r="N56" s="89">
        <f t="shared" ca="1" si="11"/>
        <v>0</v>
      </c>
      <c r="O56" s="88" t="s">
        <v>149</v>
      </c>
      <c r="P56" s="89">
        <f t="shared" ca="1" si="8"/>
        <v>0</v>
      </c>
    </row>
    <row r="57" spans="1:19" x14ac:dyDescent="0.25">
      <c r="A57" s="22"/>
      <c r="B57" s="22"/>
      <c r="C57"/>
      <c r="D57" s="69"/>
      <c r="E57" s="69"/>
      <c r="G57" s="69"/>
      <c r="J57" s="67" t="s">
        <v>123</v>
      </c>
      <c r="K57" s="88" t="s">
        <v>150</v>
      </c>
      <c r="L57" s="89">
        <f t="shared" ca="1" si="10"/>
        <v>0</v>
      </c>
      <c r="M57" s="88" t="s">
        <v>151</v>
      </c>
      <c r="N57" s="89">
        <f t="shared" ca="1" si="11"/>
        <v>0</v>
      </c>
      <c r="O57" s="88" t="s">
        <v>152</v>
      </c>
      <c r="P57" s="89">
        <f t="shared" ca="1" si="8"/>
        <v>0</v>
      </c>
    </row>
    <row r="58" spans="1:19" ht="15.75" thickBot="1" x14ac:dyDescent="0.3">
      <c r="A58" s="71" t="s">
        <v>153</v>
      </c>
      <c r="B58" s="71"/>
      <c r="C58"/>
      <c r="D58" s="73">
        <f>D44-D56</f>
        <v>0</v>
      </c>
      <c r="E58" s="73">
        <f>E44-E56</f>
        <v>0</v>
      </c>
      <c r="G58" s="73">
        <f>G44+G56</f>
        <v>0</v>
      </c>
      <c r="J58" s="67" t="s">
        <v>127</v>
      </c>
      <c r="K58" s="88" t="s">
        <v>154</v>
      </c>
      <c r="L58" s="89">
        <f t="shared" ca="1" si="10"/>
        <v>0</v>
      </c>
      <c r="M58" s="88" t="s">
        <v>155</v>
      </c>
      <c r="N58" s="89">
        <f t="shared" ca="1" si="11"/>
        <v>0</v>
      </c>
      <c r="O58" s="88" t="s">
        <v>156</v>
      </c>
      <c r="P58" s="89">
        <f t="shared" ca="1" si="8"/>
        <v>0</v>
      </c>
    </row>
    <row r="59" spans="1:19" ht="15.75" thickTop="1" x14ac:dyDescent="0.25">
      <c r="A59" s="22"/>
      <c r="B59" s="22"/>
      <c r="C59"/>
      <c r="D59" s="44"/>
      <c r="E59" s="44"/>
      <c r="G59" s="44"/>
      <c r="H59" s="90"/>
      <c r="J59" s="67" t="s">
        <v>131</v>
      </c>
      <c r="K59" s="88" t="s">
        <v>157</v>
      </c>
      <c r="L59" s="89">
        <f t="shared" ca="1" si="10"/>
        <v>0</v>
      </c>
      <c r="M59" s="88" t="s">
        <v>158</v>
      </c>
      <c r="N59" s="89">
        <f t="shared" ca="1" si="11"/>
        <v>0</v>
      </c>
      <c r="O59" s="88" t="s">
        <v>159</v>
      </c>
      <c r="P59" s="89">
        <f t="shared" ca="1" si="8"/>
        <v>0</v>
      </c>
    </row>
    <row r="60" spans="1:19" x14ac:dyDescent="0.25">
      <c r="A60" s="22" t="s">
        <v>160</v>
      </c>
      <c r="B60" s="22"/>
      <c r="C60"/>
      <c r="D60" s="76"/>
      <c r="E60" s="76"/>
      <c r="G60" s="77"/>
      <c r="J60" s="67" t="s">
        <v>135</v>
      </c>
      <c r="K60" s="88" t="s">
        <v>161</v>
      </c>
      <c r="L60" s="89">
        <f t="shared" ca="1" si="10"/>
        <v>0</v>
      </c>
      <c r="M60" s="88" t="s">
        <v>162</v>
      </c>
      <c r="N60" s="89">
        <f t="shared" ca="1" si="11"/>
        <v>0</v>
      </c>
      <c r="O60" s="88" t="s">
        <v>163</v>
      </c>
      <c r="P60" s="89">
        <f t="shared" ca="1" si="8"/>
        <v>0</v>
      </c>
    </row>
    <row r="61" spans="1:19" x14ac:dyDescent="0.25">
      <c r="A61" s="22"/>
      <c r="B61" s="22"/>
      <c r="C61"/>
      <c r="D61" s="76"/>
      <c r="E61" s="76"/>
      <c r="G61" s="77"/>
      <c r="J61" s="67" t="s">
        <v>139</v>
      </c>
      <c r="K61" s="88" t="s">
        <v>164</v>
      </c>
      <c r="L61" s="89">
        <f t="shared" ca="1" si="10"/>
        <v>0</v>
      </c>
      <c r="M61" s="88" t="s">
        <v>165</v>
      </c>
      <c r="N61" s="89">
        <f t="shared" ca="1" si="11"/>
        <v>0</v>
      </c>
      <c r="O61" s="88" t="s">
        <v>166</v>
      </c>
      <c r="P61" s="89">
        <f t="shared" ca="1" si="8"/>
        <v>0</v>
      </c>
    </row>
    <row r="62" spans="1:19" ht="14.45" hidden="1" x14ac:dyDescent="0.3">
      <c r="A62" s="22" t="s">
        <v>167</v>
      </c>
      <c r="B62" s="22" t="s">
        <v>168</v>
      </c>
      <c r="C62"/>
      <c r="D62" s="87"/>
      <c r="E62" s="87"/>
      <c r="G62" s="77"/>
      <c r="J62" s="29" t="s">
        <v>146</v>
      </c>
      <c r="K62" s="81" t="s">
        <v>169</v>
      </c>
      <c r="L62" s="84">
        <f t="shared" ref="L62:L67" ca="1" si="12">INDIRECT(K62)</f>
        <v>0</v>
      </c>
      <c r="M62" s="91" t="s">
        <v>170</v>
      </c>
      <c r="N62" s="84">
        <f t="shared" ref="N62:N67" ca="1" si="13">INDIRECT(M62)</f>
        <v>0</v>
      </c>
      <c r="O62" s="91" t="s">
        <v>171</v>
      </c>
      <c r="P62" s="84">
        <f t="shared" ca="1" si="8"/>
        <v>0</v>
      </c>
    </row>
    <row r="63" spans="1:19" ht="14.45" hidden="1" x14ac:dyDescent="0.3">
      <c r="B63" s="25" t="s">
        <v>172</v>
      </c>
      <c r="C63"/>
      <c r="D63" s="237"/>
      <c r="E63" s="237"/>
      <c r="F63" s="238"/>
      <c r="G63" s="239">
        <f>D63+E63</f>
        <v>0</v>
      </c>
      <c r="J63" s="83" t="s">
        <v>153</v>
      </c>
      <c r="K63" s="30" t="s">
        <v>173</v>
      </c>
      <c r="L63" s="86">
        <f t="shared" ca="1" si="12"/>
        <v>0</v>
      </c>
      <c r="M63" s="92" t="s">
        <v>174</v>
      </c>
      <c r="N63" s="86">
        <f t="shared" ca="1" si="13"/>
        <v>0</v>
      </c>
      <c r="O63" s="92" t="s">
        <v>175</v>
      </c>
      <c r="P63" s="86">
        <f t="shared" ca="1" si="8"/>
        <v>0</v>
      </c>
    </row>
    <row r="64" spans="1:19" ht="14.45" hidden="1" x14ac:dyDescent="0.3">
      <c r="B64" s="25" t="s">
        <v>176</v>
      </c>
      <c r="C64"/>
      <c r="D64" s="237"/>
      <c r="E64" s="237"/>
      <c r="F64" s="238"/>
      <c r="G64" s="239">
        <f>D64+E64</f>
        <v>0</v>
      </c>
      <c r="J64" s="25" t="s">
        <v>172</v>
      </c>
      <c r="K64" s="8" t="s">
        <v>177</v>
      </c>
      <c r="L64" s="8">
        <f t="shared" ca="1" si="12"/>
        <v>0</v>
      </c>
      <c r="M64" s="93" t="s">
        <v>178</v>
      </c>
      <c r="N64" s="8">
        <f t="shared" ca="1" si="13"/>
        <v>0</v>
      </c>
      <c r="O64" s="93" t="s">
        <v>179</v>
      </c>
      <c r="P64" s="8">
        <f t="shared" ca="1" si="8"/>
        <v>0</v>
      </c>
    </row>
    <row r="65" spans="1:16" ht="14.45" hidden="1" x14ac:dyDescent="0.3">
      <c r="B65" s="25" t="s">
        <v>180</v>
      </c>
      <c r="C65"/>
      <c r="D65" s="237"/>
      <c r="E65" s="237"/>
      <c r="F65" s="238"/>
      <c r="G65" s="239">
        <f>D65+E65</f>
        <v>0</v>
      </c>
      <c r="I65" s="94"/>
      <c r="J65" s="25" t="s">
        <v>176</v>
      </c>
      <c r="K65" s="8" t="s">
        <v>181</v>
      </c>
      <c r="L65" s="8">
        <f t="shared" ca="1" si="12"/>
        <v>0</v>
      </c>
      <c r="M65" s="93" t="s">
        <v>182</v>
      </c>
      <c r="N65" s="8">
        <f t="shared" ca="1" si="13"/>
        <v>0</v>
      </c>
      <c r="O65" s="93" t="s">
        <v>183</v>
      </c>
      <c r="P65" s="8">
        <f t="shared" ca="1" si="8"/>
        <v>0</v>
      </c>
    </row>
    <row r="66" spans="1:16" ht="14.45" hidden="1" x14ac:dyDescent="0.3">
      <c r="A66" s="25"/>
      <c r="B66" s="25"/>
      <c r="C66"/>
      <c r="D66" s="95"/>
      <c r="G66" s="96"/>
      <c r="J66" s="25" t="s">
        <v>180</v>
      </c>
      <c r="K66" s="8" t="s">
        <v>184</v>
      </c>
      <c r="L66" s="8">
        <f t="shared" ca="1" si="12"/>
        <v>0</v>
      </c>
      <c r="M66" s="93" t="s">
        <v>185</v>
      </c>
      <c r="N66" s="8">
        <f t="shared" ca="1" si="13"/>
        <v>0</v>
      </c>
      <c r="O66" s="93" t="s">
        <v>186</v>
      </c>
      <c r="P66" s="8">
        <f t="shared" ca="1" si="8"/>
        <v>0</v>
      </c>
    </row>
    <row r="67" spans="1:16" x14ac:dyDescent="0.25">
      <c r="A67" s="22" t="s">
        <v>37</v>
      </c>
      <c r="B67" s="22"/>
      <c r="C67"/>
      <c r="D67" s="26"/>
      <c r="E67" s="26"/>
      <c r="G67" s="27">
        <f>D67+E67</f>
        <v>0</v>
      </c>
      <c r="J67" s="29" t="s">
        <v>37</v>
      </c>
      <c r="K67" s="30" t="s">
        <v>187</v>
      </c>
      <c r="L67" s="86">
        <f t="shared" ca="1" si="12"/>
        <v>0</v>
      </c>
      <c r="M67" s="92" t="s">
        <v>188</v>
      </c>
      <c r="N67" s="86">
        <f t="shared" ca="1" si="13"/>
        <v>0</v>
      </c>
      <c r="O67" s="92" t="s">
        <v>189</v>
      </c>
      <c r="P67" s="86">
        <f t="shared" ca="1" si="8"/>
        <v>0</v>
      </c>
    </row>
    <row r="68" spans="1:16" ht="14.45" hidden="1" x14ac:dyDescent="0.3">
      <c r="B68" s="37"/>
      <c r="C68"/>
      <c r="D68" s="97"/>
      <c r="E68" s="97"/>
      <c r="G68" s="97"/>
      <c r="J68" s="98" t="s">
        <v>190</v>
      </c>
      <c r="K68" s="88" t="s">
        <v>191</v>
      </c>
      <c r="L68" s="89">
        <f ca="1">INDIRECT(K68)*-1</f>
        <v>0</v>
      </c>
      <c r="M68" s="88" t="s">
        <v>192</v>
      </c>
      <c r="N68" s="89">
        <f ca="1">INDIRECT(M68)*-1</f>
        <v>0</v>
      </c>
      <c r="O68" s="88" t="s">
        <v>193</v>
      </c>
      <c r="P68" s="89">
        <f t="shared" ca="1" si="8"/>
        <v>0</v>
      </c>
    </row>
    <row r="69" spans="1:16" ht="14.45" hidden="1" x14ac:dyDescent="0.3">
      <c r="A69" s="99" t="s">
        <v>56</v>
      </c>
      <c r="B69" s="100" t="s">
        <v>194</v>
      </c>
      <c r="C69"/>
      <c r="D69" s="76"/>
      <c r="E69" s="76"/>
      <c r="G69" s="77"/>
      <c r="J69" s="67" t="s">
        <v>195</v>
      </c>
      <c r="K69" s="88" t="s">
        <v>196</v>
      </c>
      <c r="L69" s="89">
        <f ca="1">INDIRECT(K69)*-1</f>
        <v>0</v>
      </c>
      <c r="M69" s="88" t="s">
        <v>197</v>
      </c>
      <c r="N69" s="89">
        <f ca="1">INDIRECT(M69)*-1</f>
        <v>0</v>
      </c>
      <c r="O69" s="88" t="s">
        <v>198</v>
      </c>
      <c r="P69" s="89">
        <f t="shared" ca="1" si="8"/>
        <v>0</v>
      </c>
    </row>
    <row r="70" spans="1:16" ht="14.45" hidden="1" x14ac:dyDescent="0.3">
      <c r="B70" s="95" t="s">
        <v>190</v>
      </c>
      <c r="C70"/>
      <c r="D70" s="240"/>
      <c r="E70" s="240"/>
      <c r="F70" s="238"/>
      <c r="G70" s="241">
        <f>(D70+E70)*-1</f>
        <v>0</v>
      </c>
      <c r="J70" s="67" t="s">
        <v>199</v>
      </c>
      <c r="K70" s="88" t="s">
        <v>200</v>
      </c>
      <c r="L70" s="89">
        <f ca="1">INDIRECT(K70)*-1</f>
        <v>0</v>
      </c>
      <c r="M70" s="88" t="s">
        <v>201</v>
      </c>
      <c r="N70" s="89">
        <f ca="1">INDIRECT(M70)*-1</f>
        <v>0</v>
      </c>
      <c r="O70" s="88" t="s">
        <v>202</v>
      </c>
      <c r="P70" s="89">
        <f t="shared" ca="1" si="8"/>
        <v>0</v>
      </c>
    </row>
    <row r="71" spans="1:16" ht="14.45" hidden="1" x14ac:dyDescent="0.3">
      <c r="B71" s="25" t="s">
        <v>195</v>
      </c>
      <c r="C71"/>
      <c r="D71" s="240"/>
      <c r="E71" s="240"/>
      <c r="F71" s="238"/>
      <c r="G71" s="241">
        <f>(D71+E71)*-1</f>
        <v>0</v>
      </c>
      <c r="J71" s="67" t="s">
        <v>203</v>
      </c>
      <c r="K71" s="88" t="s">
        <v>204</v>
      </c>
      <c r="L71" s="89">
        <f ca="1">INDIRECT(K71)*-1</f>
        <v>0</v>
      </c>
      <c r="M71" s="88" t="s">
        <v>205</v>
      </c>
      <c r="N71" s="89">
        <f ca="1">INDIRECT(M71)*-1</f>
        <v>0</v>
      </c>
      <c r="O71" s="88" t="s">
        <v>206</v>
      </c>
      <c r="P71" s="89">
        <f t="shared" ca="1" si="8"/>
        <v>0</v>
      </c>
    </row>
    <row r="72" spans="1:16" ht="14.45" hidden="1" x14ac:dyDescent="0.3">
      <c r="B72" s="25" t="s">
        <v>199</v>
      </c>
      <c r="C72"/>
      <c r="D72" s="240"/>
      <c r="E72" s="240"/>
      <c r="F72" s="238"/>
      <c r="G72" s="241">
        <f>(D72+E72)*-1</f>
        <v>0</v>
      </c>
      <c r="J72" s="101" t="s">
        <v>79</v>
      </c>
      <c r="K72" s="81" t="s">
        <v>207</v>
      </c>
      <c r="L72" s="84">
        <f ca="1">INDIRECT(K72)</f>
        <v>0</v>
      </c>
      <c r="M72" s="81" t="s">
        <v>208</v>
      </c>
      <c r="N72" s="84">
        <f ca="1">INDIRECT(M72)</f>
        <v>0</v>
      </c>
      <c r="O72" s="81" t="s">
        <v>209</v>
      </c>
      <c r="P72" s="84">
        <f t="shared" ca="1" si="8"/>
        <v>0</v>
      </c>
    </row>
    <row r="73" spans="1:16" ht="14.45" hidden="1" x14ac:dyDescent="0.3">
      <c r="B73" s="25" t="s">
        <v>203</v>
      </c>
      <c r="C73"/>
      <c r="D73" s="240"/>
      <c r="E73" s="240"/>
      <c r="F73" s="238"/>
      <c r="G73" s="241">
        <f>(D73+E73)*-1</f>
        <v>0</v>
      </c>
      <c r="J73" s="83" t="s">
        <v>210</v>
      </c>
      <c r="K73" s="82" t="s">
        <v>211</v>
      </c>
      <c r="L73" s="84">
        <f ca="1">INDIRECT(K73)</f>
        <v>0</v>
      </c>
      <c r="M73" s="82" t="s">
        <v>212</v>
      </c>
      <c r="N73" s="84">
        <f ca="1">INDIRECT(M73)</f>
        <v>0</v>
      </c>
      <c r="O73" s="82" t="s">
        <v>213</v>
      </c>
      <c r="P73" s="84">
        <f t="shared" ca="1" si="8"/>
        <v>0</v>
      </c>
    </row>
    <row r="74" spans="1:16" ht="14.45" hidden="1" x14ac:dyDescent="0.3">
      <c r="A74" s="25"/>
      <c r="B74" s="25"/>
      <c r="C74"/>
      <c r="D74" s="87"/>
      <c r="E74" s="87"/>
      <c r="G74" s="77"/>
      <c r="J74" s="25" t="s">
        <v>214</v>
      </c>
      <c r="K74" s="8" t="s">
        <v>215</v>
      </c>
      <c r="L74" s="8">
        <f ca="1">INDIRECT(K74)</f>
        <v>0</v>
      </c>
      <c r="M74" s="8" t="s">
        <v>216</v>
      </c>
      <c r="N74" s="8">
        <f ca="1">INDIRECT(M74)</f>
        <v>0</v>
      </c>
      <c r="O74" s="8" t="s">
        <v>217</v>
      </c>
      <c r="P74" s="8">
        <f t="shared" ca="1" si="8"/>
        <v>0</v>
      </c>
    </row>
    <row r="75" spans="1:16" x14ac:dyDescent="0.25">
      <c r="A75" s="99" t="s">
        <v>79</v>
      </c>
      <c r="B75" s="99"/>
      <c r="C75"/>
      <c r="D75" s="55"/>
      <c r="E75" s="55"/>
      <c r="G75" s="64">
        <f>(D75+E75)*-1</f>
        <v>0</v>
      </c>
      <c r="H75" s="28"/>
      <c r="J75" s="67" t="s">
        <v>218</v>
      </c>
      <c r="K75" s="88" t="s">
        <v>219</v>
      </c>
      <c r="L75" s="89">
        <f ca="1">INDIRECT(K75)*-1</f>
        <v>0</v>
      </c>
      <c r="M75" s="89" t="s">
        <v>220</v>
      </c>
      <c r="N75" s="89">
        <f ca="1">INDIRECT(M75)*-1</f>
        <v>0</v>
      </c>
      <c r="O75" s="89" t="s">
        <v>221</v>
      </c>
      <c r="P75" s="89">
        <f t="shared" ca="1" si="8"/>
        <v>0</v>
      </c>
    </row>
    <row r="76" spans="1:16" x14ac:dyDescent="0.25">
      <c r="A76" s="99"/>
      <c r="B76" s="99"/>
      <c r="C76"/>
      <c r="D76" s="69"/>
      <c r="E76" s="69"/>
      <c r="G76" s="69"/>
      <c r="J76" s="83" t="s">
        <v>222</v>
      </c>
      <c r="K76" s="30" t="s">
        <v>223</v>
      </c>
      <c r="L76" s="86">
        <f ca="1">INDIRECT(K76)</f>
        <v>0</v>
      </c>
      <c r="M76" s="30" t="s">
        <v>224</v>
      </c>
      <c r="N76" s="86">
        <f ca="1">INDIRECT(M76)</f>
        <v>0</v>
      </c>
      <c r="O76" s="30" t="s">
        <v>225</v>
      </c>
      <c r="P76" s="86">
        <f t="shared" ca="1" si="8"/>
        <v>0</v>
      </c>
    </row>
    <row r="77" spans="1:16" ht="15.75" thickBot="1" x14ac:dyDescent="0.3">
      <c r="A77" s="71" t="s">
        <v>210</v>
      </c>
      <c r="B77" s="71"/>
      <c r="C77"/>
      <c r="D77" s="73">
        <f>D67-D75</f>
        <v>0</v>
      </c>
      <c r="E77" s="73">
        <f>E67-E75</f>
        <v>0</v>
      </c>
      <c r="G77" s="73">
        <f>G67+G75</f>
        <v>0</v>
      </c>
      <c r="I77" s="94"/>
      <c r="J77" s="25" t="s">
        <v>226</v>
      </c>
      <c r="K77" s="8" t="s">
        <v>227</v>
      </c>
      <c r="L77" s="8">
        <f ca="1">INDIRECT(K77)</f>
        <v>0</v>
      </c>
      <c r="M77" s="8" t="s">
        <v>228</v>
      </c>
      <c r="N77" s="8">
        <f ca="1">INDIRECT(M77)</f>
        <v>0</v>
      </c>
      <c r="O77" s="8" t="s">
        <v>229</v>
      </c>
      <c r="P77" s="8">
        <f t="shared" ca="1" si="8"/>
        <v>0</v>
      </c>
    </row>
    <row r="78" spans="1:16" ht="15.75" thickTop="1" x14ac:dyDescent="0.25">
      <c r="A78" s="102"/>
      <c r="B78" s="103"/>
      <c r="C78"/>
      <c r="D78" s="85"/>
      <c r="E78" s="85"/>
      <c r="G78" s="85"/>
      <c r="J78" s="67" t="s">
        <v>230</v>
      </c>
      <c r="K78" s="88" t="s">
        <v>231</v>
      </c>
      <c r="L78" s="89">
        <f ca="1">INDIRECT(K78)*-1</f>
        <v>0</v>
      </c>
      <c r="M78" s="89" t="s">
        <v>232</v>
      </c>
      <c r="N78" s="89">
        <f ca="1">INDIRECT(M78)*-1</f>
        <v>0</v>
      </c>
      <c r="O78" s="89" t="s">
        <v>233</v>
      </c>
      <c r="P78" s="89">
        <f t="shared" ca="1" si="8"/>
        <v>0</v>
      </c>
    </row>
    <row r="79" spans="1:16" x14ac:dyDescent="0.25">
      <c r="A79" s="99" t="s">
        <v>234</v>
      </c>
      <c r="B79" s="99"/>
      <c r="C79"/>
      <c r="D79" s="76"/>
      <c r="E79" s="76"/>
      <c r="G79" s="77"/>
      <c r="J79" s="67" t="s">
        <v>235</v>
      </c>
      <c r="K79" s="88" t="s">
        <v>236</v>
      </c>
      <c r="L79" s="89">
        <f ca="1">INDIRECT(K79)*-1</f>
        <v>0</v>
      </c>
      <c r="M79" s="89" t="s">
        <v>237</v>
      </c>
      <c r="N79" s="89">
        <f ca="1">INDIRECT(M79)*-1</f>
        <v>0</v>
      </c>
      <c r="O79" s="89" t="s">
        <v>238</v>
      </c>
      <c r="P79" s="89">
        <f t="shared" ca="1" si="8"/>
        <v>0</v>
      </c>
    </row>
    <row r="80" spans="1:16" x14ac:dyDescent="0.25">
      <c r="A80" s="99"/>
      <c r="B80" s="99"/>
      <c r="C80"/>
      <c r="D80" s="76"/>
      <c r="E80" s="76"/>
      <c r="G80" s="77"/>
      <c r="J80" s="25" t="s">
        <v>239</v>
      </c>
      <c r="K80" s="8" t="s">
        <v>240</v>
      </c>
      <c r="L80" s="8">
        <f t="shared" ref="L80:L104" ca="1" si="14">INDIRECT(K80)</f>
        <v>0</v>
      </c>
      <c r="M80" s="8" t="s">
        <v>241</v>
      </c>
      <c r="N80" s="8">
        <f t="shared" ref="N80:N85" ca="1" si="15">INDIRECT(M80)</f>
        <v>0</v>
      </c>
      <c r="O80" s="8" t="s">
        <v>242</v>
      </c>
      <c r="P80" s="8">
        <f t="shared" ca="1" si="8"/>
        <v>0</v>
      </c>
    </row>
    <row r="81" spans="1:16" x14ac:dyDescent="0.25">
      <c r="B81" s="25" t="s">
        <v>214</v>
      </c>
      <c r="C81"/>
      <c r="D81" s="26"/>
      <c r="E81" s="26"/>
      <c r="G81" s="27">
        <f>D81+E81</f>
        <v>0</v>
      </c>
      <c r="J81" s="25" t="s">
        <v>243</v>
      </c>
      <c r="K81" s="8" t="s">
        <v>244</v>
      </c>
      <c r="L81" s="8">
        <f t="shared" ca="1" si="14"/>
        <v>0</v>
      </c>
      <c r="M81" s="8" t="s">
        <v>245</v>
      </c>
      <c r="N81" s="8">
        <f t="shared" ca="1" si="15"/>
        <v>0</v>
      </c>
      <c r="O81" s="8" t="s">
        <v>246</v>
      </c>
      <c r="P81" s="8">
        <f t="shared" ca="1" si="8"/>
        <v>0</v>
      </c>
    </row>
    <row r="82" spans="1:16" x14ac:dyDescent="0.25">
      <c r="B82" s="25" t="s">
        <v>218</v>
      </c>
      <c r="C82"/>
      <c r="D82" s="55"/>
      <c r="E82" s="55"/>
      <c r="G82" s="64">
        <f>(D82+E82)*-1</f>
        <v>0</v>
      </c>
      <c r="I82" s="37"/>
      <c r="J82" s="83" t="s">
        <v>247</v>
      </c>
      <c r="K82" s="30" t="s">
        <v>248</v>
      </c>
      <c r="L82" s="86">
        <f t="shared" ca="1" si="14"/>
        <v>0</v>
      </c>
      <c r="M82" s="30" t="s">
        <v>249</v>
      </c>
      <c r="N82" s="86">
        <f t="shared" ca="1" si="15"/>
        <v>0</v>
      </c>
      <c r="O82" s="30" t="s">
        <v>250</v>
      </c>
      <c r="P82" s="86">
        <f t="shared" ca="1" si="8"/>
        <v>0</v>
      </c>
    </row>
    <row r="83" spans="1:16" x14ac:dyDescent="0.25">
      <c r="B83" s="25"/>
      <c r="C83"/>
      <c r="G83" s="104"/>
      <c r="J83" s="83" t="s">
        <v>251</v>
      </c>
      <c r="K83" s="30" t="s">
        <v>252</v>
      </c>
      <c r="L83" s="86">
        <f t="shared" ca="1" si="14"/>
        <v>0</v>
      </c>
      <c r="M83" s="30" t="s">
        <v>253</v>
      </c>
      <c r="N83" s="86">
        <f t="shared" ca="1" si="15"/>
        <v>0</v>
      </c>
      <c r="O83" s="30" t="s">
        <v>254</v>
      </c>
      <c r="P83" s="86">
        <f t="shared" ca="1" si="8"/>
        <v>0</v>
      </c>
    </row>
    <row r="84" spans="1:16" ht="15.75" thickBot="1" x14ac:dyDescent="0.3">
      <c r="A84" s="71" t="s">
        <v>222</v>
      </c>
      <c r="B84" s="71"/>
      <c r="C84"/>
      <c r="D84" s="73">
        <f>D81-D82</f>
        <v>0</v>
      </c>
      <c r="E84" s="73">
        <f>E81-E82</f>
        <v>0</v>
      </c>
      <c r="G84" s="73">
        <f>G81+G82</f>
        <v>0</v>
      </c>
      <c r="J84" s="22" t="s">
        <v>255</v>
      </c>
      <c r="K84" s="8" t="s">
        <v>256</v>
      </c>
      <c r="L84" s="8">
        <f t="shared" ca="1" si="14"/>
        <v>0</v>
      </c>
      <c r="M84" s="8" t="s">
        <v>257</v>
      </c>
      <c r="N84" s="8">
        <f t="shared" ca="1" si="15"/>
        <v>0</v>
      </c>
      <c r="O84" s="8" t="s">
        <v>258</v>
      </c>
      <c r="P84" s="8">
        <f t="shared" ca="1" si="8"/>
        <v>0</v>
      </c>
    </row>
    <row r="85" spans="1:16" ht="15.75" thickTop="1" x14ac:dyDescent="0.25">
      <c r="B85" s="37"/>
      <c r="C85"/>
      <c r="D85" s="85"/>
      <c r="E85" s="85"/>
      <c r="G85" s="85"/>
      <c r="J85" s="83" t="s">
        <v>259</v>
      </c>
      <c r="K85" s="30" t="s">
        <v>260</v>
      </c>
      <c r="L85" s="86">
        <f t="shared" ca="1" si="14"/>
        <v>0</v>
      </c>
      <c r="M85" s="105" t="s">
        <v>261</v>
      </c>
      <c r="N85" s="86">
        <f t="shared" ca="1" si="15"/>
        <v>0</v>
      </c>
      <c r="O85" s="105" t="s">
        <v>262</v>
      </c>
      <c r="P85" s="86">
        <f t="shared" ca="1" si="8"/>
        <v>0</v>
      </c>
    </row>
    <row r="86" spans="1:16" x14ac:dyDescent="0.25">
      <c r="A86" s="22" t="s">
        <v>263</v>
      </c>
      <c r="B86" s="106"/>
      <c r="C86"/>
      <c r="D86" s="76"/>
      <c r="E86" s="76"/>
      <c r="G86" s="77"/>
      <c r="I86" s="25"/>
      <c r="J86" s="107" t="s">
        <v>264</v>
      </c>
      <c r="K86" s="82" t="s">
        <v>265</v>
      </c>
      <c r="L86" s="84">
        <f t="shared" ca="1" si="14"/>
        <v>0</v>
      </c>
      <c r="M86" s="108"/>
      <c r="N86" s="108"/>
      <c r="O86" s="30" t="s">
        <v>266</v>
      </c>
      <c r="P86" s="86">
        <f t="shared" ca="1" si="8"/>
        <v>0</v>
      </c>
    </row>
    <row r="87" spans="1:16" x14ac:dyDescent="0.25">
      <c r="A87" s="22"/>
      <c r="B87" s="106"/>
      <c r="C87"/>
      <c r="D87" s="79"/>
      <c r="E87" s="79"/>
      <c r="G87" s="80"/>
      <c r="I87" s="25"/>
      <c r="J87" s="109" t="s">
        <v>267</v>
      </c>
      <c r="K87" s="81" t="s">
        <v>268</v>
      </c>
      <c r="L87" s="84">
        <f t="shared" ca="1" si="14"/>
        <v>0</v>
      </c>
      <c r="M87" s="108"/>
      <c r="N87" s="108"/>
      <c r="O87" s="30" t="s">
        <v>269</v>
      </c>
      <c r="P87" s="86">
        <f t="shared" ca="1" si="8"/>
        <v>0</v>
      </c>
    </row>
    <row r="88" spans="1:16" x14ac:dyDescent="0.25">
      <c r="A88" s="110" t="s">
        <v>270</v>
      </c>
      <c r="B88" s="25" t="s">
        <v>998</v>
      </c>
      <c r="C88"/>
      <c r="D88" s="26"/>
      <c r="E88" s="26"/>
      <c r="G88" s="27">
        <f>D88+E88</f>
        <v>0</v>
      </c>
      <c r="J88" s="109" t="s">
        <v>259</v>
      </c>
      <c r="K88" s="82" t="s">
        <v>271</v>
      </c>
      <c r="L88" s="84">
        <f t="shared" ca="1" si="14"/>
        <v>0</v>
      </c>
      <c r="M88" s="108"/>
      <c r="N88" s="108"/>
      <c r="O88" s="30" t="s">
        <v>272</v>
      </c>
      <c r="P88" s="86">
        <f t="shared" ca="1" si="8"/>
        <v>0</v>
      </c>
    </row>
    <row r="89" spans="1:16" x14ac:dyDescent="0.25">
      <c r="A89" s="22" t="s">
        <v>273</v>
      </c>
      <c r="B89" s="6" t="s">
        <v>230</v>
      </c>
      <c r="C89"/>
      <c r="D89" s="242">
        <v>0</v>
      </c>
      <c r="E89" s="55"/>
      <c r="G89" s="64">
        <f>(D89+E89)*-1</f>
        <v>0</v>
      </c>
      <c r="I89" s="111"/>
      <c r="J89" s="23" t="s">
        <v>73</v>
      </c>
      <c r="K89" s="112" t="s">
        <v>16</v>
      </c>
      <c r="L89" s="20" t="s">
        <v>17</v>
      </c>
      <c r="M89" s="8"/>
      <c r="N89" s="29" t="s">
        <v>274</v>
      </c>
      <c r="O89" s="86" t="s">
        <v>275</v>
      </c>
      <c r="P89" s="86">
        <f t="shared" ca="1" si="8"/>
        <v>0</v>
      </c>
    </row>
    <row r="90" spans="1:16" x14ac:dyDescent="0.25">
      <c r="A90" s="22" t="s">
        <v>273</v>
      </c>
      <c r="B90" s="6" t="s">
        <v>235</v>
      </c>
      <c r="C90"/>
      <c r="D90" s="242">
        <v>0</v>
      </c>
      <c r="E90" s="55"/>
      <c r="G90" s="64">
        <f>(D90+E90)*-1</f>
        <v>0</v>
      </c>
      <c r="J90" s="107" t="s">
        <v>22</v>
      </c>
      <c r="K90" s="113" t="s">
        <v>276</v>
      </c>
      <c r="L90" s="84">
        <f t="shared" ca="1" si="14"/>
        <v>0</v>
      </c>
      <c r="M90" s="8"/>
      <c r="N90" s="25" t="s">
        <v>277</v>
      </c>
      <c r="O90" s="8" t="s">
        <v>278</v>
      </c>
      <c r="P90" s="8">
        <f t="shared" ca="1" si="8"/>
        <v>0</v>
      </c>
    </row>
    <row r="91" spans="1:16" x14ac:dyDescent="0.25">
      <c r="A91" s="22" t="s">
        <v>270</v>
      </c>
      <c r="B91" s="25" t="s">
        <v>239</v>
      </c>
      <c r="C91"/>
      <c r="D91" s="26"/>
      <c r="E91" s="26"/>
      <c r="G91" s="27">
        <f>D91+E91</f>
        <v>0</v>
      </c>
      <c r="H91" s="68"/>
      <c r="J91" s="25" t="s">
        <v>279</v>
      </c>
      <c r="K91" s="114" t="s">
        <v>280</v>
      </c>
      <c r="L91" s="115">
        <f t="shared" ca="1" si="14"/>
        <v>0</v>
      </c>
      <c r="M91" s="8"/>
      <c r="N91" s="25" t="s">
        <v>281</v>
      </c>
      <c r="O91" s="8" t="s">
        <v>282</v>
      </c>
      <c r="P91" s="8">
        <f t="shared" ca="1" si="8"/>
        <v>0</v>
      </c>
    </row>
    <row r="92" spans="1:16" x14ac:dyDescent="0.25">
      <c r="A92" s="22" t="s">
        <v>270</v>
      </c>
      <c r="B92" s="25" t="s">
        <v>243</v>
      </c>
      <c r="C92"/>
      <c r="D92" s="26"/>
      <c r="E92" s="26"/>
      <c r="G92" s="27">
        <f>D92+E92</f>
        <v>0</v>
      </c>
      <c r="H92" s="68"/>
      <c r="J92" s="25">
        <v>2</v>
      </c>
      <c r="K92" s="114" t="s">
        <v>283</v>
      </c>
      <c r="L92" s="116">
        <f t="shared" ca="1" si="14"/>
        <v>0</v>
      </c>
      <c r="M92" s="8"/>
      <c r="N92" s="25" t="s">
        <v>284</v>
      </c>
      <c r="O92" s="8" t="s">
        <v>285</v>
      </c>
      <c r="P92" s="8">
        <f t="shared" ca="1" si="8"/>
        <v>0</v>
      </c>
    </row>
    <row r="93" spans="1:16" x14ac:dyDescent="0.25">
      <c r="B93" s="117"/>
      <c r="C93"/>
      <c r="D93" s="38"/>
      <c r="E93" s="38"/>
      <c r="G93" s="39"/>
      <c r="H93" s="90"/>
      <c r="I93" s="25"/>
      <c r="J93" s="25">
        <v>3</v>
      </c>
      <c r="K93" s="114" t="s">
        <v>286</v>
      </c>
      <c r="L93" s="116">
        <f t="shared" ca="1" si="14"/>
        <v>0</v>
      </c>
      <c r="M93" s="8"/>
      <c r="N93" s="29" t="s">
        <v>287</v>
      </c>
      <c r="O93" s="86" t="s">
        <v>288</v>
      </c>
      <c r="P93" s="86">
        <f t="shared" ca="1" si="8"/>
        <v>0</v>
      </c>
    </row>
    <row r="94" spans="1:16" x14ac:dyDescent="0.25">
      <c r="A94" s="71" t="s">
        <v>247</v>
      </c>
      <c r="C94"/>
      <c r="D94" s="27">
        <f>D88-D89-D90+D91+D92</f>
        <v>0</v>
      </c>
      <c r="E94" s="27">
        <f>E88-E89-E90+E91+E92</f>
        <v>0</v>
      </c>
      <c r="G94" s="27">
        <f>SUM(G88:G92)</f>
        <v>0</v>
      </c>
      <c r="H94" s="90"/>
      <c r="I94" s="25"/>
      <c r="J94" s="25">
        <v>4</v>
      </c>
      <c r="K94" s="114" t="s">
        <v>289</v>
      </c>
      <c r="L94" s="116">
        <f t="shared" ca="1" si="14"/>
        <v>0</v>
      </c>
      <c r="M94" s="8"/>
      <c r="N94" s="25" t="s">
        <v>290</v>
      </c>
      <c r="O94" s="8" t="s">
        <v>291</v>
      </c>
      <c r="P94" s="8">
        <f t="shared" ca="1" si="8"/>
        <v>0</v>
      </c>
    </row>
    <row r="95" spans="1:16" x14ac:dyDescent="0.25">
      <c r="A95" s="118"/>
      <c r="B95" s="118"/>
      <c r="C95"/>
      <c r="D95" s="97"/>
      <c r="E95" s="97"/>
      <c r="G95" s="97"/>
      <c r="I95" s="25"/>
      <c r="J95" s="25">
        <v>5</v>
      </c>
      <c r="K95" s="114" t="s">
        <v>292</v>
      </c>
      <c r="L95" s="116">
        <f t="shared" ca="1" si="14"/>
        <v>0</v>
      </c>
      <c r="M95" s="8"/>
      <c r="N95" s="25" t="s">
        <v>293</v>
      </c>
      <c r="O95" s="8" t="s">
        <v>294</v>
      </c>
      <c r="P95" s="8">
        <f t="shared" ca="1" si="8"/>
        <v>0</v>
      </c>
    </row>
    <row r="96" spans="1:16" ht="15.75" thickBot="1" x14ac:dyDescent="0.3">
      <c r="A96" s="71" t="s">
        <v>251</v>
      </c>
      <c r="B96" s="71"/>
      <c r="C96"/>
      <c r="D96" s="73">
        <f>D94+D84+D77+D58+D30</f>
        <v>0</v>
      </c>
      <c r="E96" s="73">
        <f>E94+E84+E77+E58+E30</f>
        <v>0</v>
      </c>
      <c r="G96" s="73">
        <f>G94+G84+G77+G58+G30</f>
        <v>0</v>
      </c>
      <c r="I96" s="25"/>
      <c r="J96" s="25">
        <v>6</v>
      </c>
      <c r="K96" s="114" t="s">
        <v>295</v>
      </c>
      <c r="L96" s="116">
        <f t="shared" ca="1" si="14"/>
        <v>0</v>
      </c>
      <c r="M96" s="8"/>
      <c r="N96" s="25" t="s">
        <v>296</v>
      </c>
      <c r="O96" s="8" t="s">
        <v>297</v>
      </c>
      <c r="P96" s="8">
        <f t="shared" ca="1" si="8"/>
        <v>0</v>
      </c>
    </row>
    <row r="97" spans="1:16" ht="15.75" thickTop="1" x14ac:dyDescent="0.25">
      <c r="A97" s="22"/>
      <c r="B97" s="22"/>
      <c r="C97"/>
      <c r="D97" s="119"/>
      <c r="E97" s="119"/>
      <c r="G97" s="120"/>
      <c r="I97" s="25"/>
      <c r="J97" s="107" t="s">
        <v>298</v>
      </c>
      <c r="K97" s="113" t="s">
        <v>299</v>
      </c>
      <c r="L97" s="84">
        <f t="shared" ca="1" si="14"/>
        <v>0</v>
      </c>
      <c r="M97" s="8"/>
      <c r="N97" s="29" t="s">
        <v>300</v>
      </c>
      <c r="O97" s="86" t="s">
        <v>301</v>
      </c>
      <c r="P97" s="86">
        <f t="shared" ca="1" si="8"/>
        <v>0</v>
      </c>
    </row>
    <row r="98" spans="1:16" x14ac:dyDescent="0.25">
      <c r="A98" s="22" t="s">
        <v>255</v>
      </c>
      <c r="B98" s="22"/>
      <c r="C98"/>
      <c r="D98" s="26"/>
      <c r="E98" s="26"/>
      <c r="G98" s="27">
        <f>D98+E98</f>
        <v>0</v>
      </c>
      <c r="I98" s="25"/>
      <c r="J98" s="29" t="s">
        <v>302</v>
      </c>
      <c r="K98" s="113" t="s">
        <v>303</v>
      </c>
      <c r="L98" s="84">
        <f t="shared" ca="1" si="14"/>
        <v>0</v>
      </c>
      <c r="M98" s="8"/>
      <c r="N98" s="25" t="s">
        <v>304</v>
      </c>
      <c r="O98" s="8" t="s">
        <v>305</v>
      </c>
      <c r="P98" s="8">
        <f t="shared" ca="1" si="8"/>
        <v>0</v>
      </c>
    </row>
    <row r="99" spans="1:16" x14ac:dyDescent="0.25">
      <c r="A99" s="22"/>
      <c r="B99" s="22"/>
      <c r="C99"/>
      <c r="G99" s="104"/>
      <c r="I99" s="25"/>
      <c r="J99" s="23" t="s">
        <v>306</v>
      </c>
      <c r="K99" s="20" t="s">
        <v>17</v>
      </c>
      <c r="L99" s="20" t="s">
        <v>17</v>
      </c>
      <c r="M99" s="8"/>
      <c r="N99" s="25" t="s">
        <v>307</v>
      </c>
      <c r="O99" s="8" t="s">
        <v>308</v>
      </c>
      <c r="P99" s="8">
        <f t="shared" ca="1" si="8"/>
        <v>0</v>
      </c>
    </row>
    <row r="100" spans="1:16" ht="15.75" thickBot="1" x14ac:dyDescent="0.3">
      <c r="A100" s="71" t="s">
        <v>259</v>
      </c>
      <c r="B100" s="71"/>
      <c r="C100"/>
      <c r="D100" s="73">
        <f>D96+D98</f>
        <v>0</v>
      </c>
      <c r="E100" s="73">
        <f>E96+E98</f>
        <v>0</v>
      </c>
      <c r="G100" s="73">
        <f>G96+G98</f>
        <v>0</v>
      </c>
      <c r="H100" s="28"/>
      <c r="I100" s="25"/>
      <c r="J100" s="121" t="s">
        <v>309</v>
      </c>
      <c r="K100" s="20" t="s">
        <v>17</v>
      </c>
      <c r="L100" s="20" t="s">
        <v>17</v>
      </c>
      <c r="M100" s="8"/>
      <c r="N100" s="25" t="s">
        <v>310</v>
      </c>
      <c r="O100" s="8" t="s">
        <v>311</v>
      </c>
      <c r="P100" s="8">
        <f t="shared" ca="1" si="8"/>
        <v>0</v>
      </c>
    </row>
    <row r="101" spans="1:16" ht="15.75" thickTop="1" x14ac:dyDescent="0.25">
      <c r="A101" s="22"/>
      <c r="B101" s="22"/>
      <c r="C101"/>
      <c r="D101" s="85"/>
      <c r="E101" s="85"/>
      <c r="G101" s="85"/>
      <c r="H101" s="28"/>
      <c r="I101" s="25"/>
      <c r="J101" s="107" t="s">
        <v>226</v>
      </c>
      <c r="K101" s="122" t="s">
        <v>312</v>
      </c>
      <c r="L101" s="86">
        <f t="shared" ca="1" si="14"/>
        <v>0</v>
      </c>
      <c r="M101" s="8"/>
      <c r="N101" s="123" t="s">
        <v>300</v>
      </c>
      <c r="O101" s="86" t="s">
        <v>313</v>
      </c>
      <c r="P101" s="86">
        <f t="shared" ca="1" si="8"/>
        <v>0</v>
      </c>
    </row>
    <row r="102" spans="1:16" x14ac:dyDescent="0.25">
      <c r="A102" s="22"/>
      <c r="B102" s="22"/>
      <c r="C102"/>
      <c r="D102" s="124"/>
      <c r="E102" s="124"/>
      <c r="G102" s="104"/>
      <c r="H102" s="28"/>
      <c r="I102" s="25"/>
      <c r="J102" s="109" t="s">
        <v>314</v>
      </c>
      <c r="K102" s="122" t="s">
        <v>315</v>
      </c>
      <c r="L102" s="86">
        <f t="shared" ca="1" si="14"/>
        <v>0</v>
      </c>
      <c r="M102" s="57"/>
      <c r="N102" s="125" t="s">
        <v>316</v>
      </c>
      <c r="O102" s="122" t="s">
        <v>317</v>
      </c>
      <c r="P102" s="86">
        <f t="shared" ca="1" si="8"/>
        <v>0</v>
      </c>
    </row>
    <row r="103" spans="1:16" x14ac:dyDescent="0.25">
      <c r="A103" s="6" t="s">
        <v>264</v>
      </c>
      <c r="C103"/>
      <c r="D103" s="27">
        <f>D15+D44+D67+D81+D94+D98</f>
        <v>0</v>
      </c>
      <c r="E103"/>
      <c r="G103" s="27">
        <f>G15+G44+G67+G81+G94+G98</f>
        <v>0</v>
      </c>
      <c r="H103" s="45"/>
      <c r="I103" s="25"/>
      <c r="J103" s="83" t="s">
        <v>318</v>
      </c>
      <c r="K103" s="122" t="s">
        <v>319</v>
      </c>
      <c r="L103" s="86">
        <f t="shared" ca="1" si="14"/>
        <v>0</v>
      </c>
      <c r="M103" s="57"/>
      <c r="N103" s="126" t="s">
        <v>320</v>
      </c>
      <c r="O103" s="122" t="s">
        <v>321</v>
      </c>
      <c r="P103" s="86">
        <f t="shared" ca="1" si="8"/>
        <v>0</v>
      </c>
    </row>
    <row r="104" spans="1:16" x14ac:dyDescent="0.25">
      <c r="A104" s="118" t="s">
        <v>267</v>
      </c>
      <c r="B104" s="118"/>
      <c r="C104"/>
      <c r="D104" s="64">
        <f>D56+D75-D82-D28</f>
        <v>0</v>
      </c>
      <c r="E104"/>
      <c r="G104" s="64">
        <f>G28+G56+G75+G82</f>
        <v>0</v>
      </c>
      <c r="I104" s="25"/>
      <c r="J104" s="127" t="s">
        <v>322</v>
      </c>
      <c r="K104" s="127" t="s">
        <v>323</v>
      </c>
      <c r="L104" s="127" t="str">
        <f t="shared" ca="1" si="14"/>
        <v/>
      </c>
      <c r="M104" s="57"/>
      <c r="N104" s="128" t="s">
        <v>324</v>
      </c>
      <c r="O104" s="129" t="s">
        <v>325</v>
      </c>
      <c r="P104" s="130" t="str">
        <f ca="1">INDIRECT(O104)</f>
        <v/>
      </c>
    </row>
    <row r="105" spans="1:16" ht="15.75" thickBot="1" x14ac:dyDescent="0.3">
      <c r="A105" s="118" t="s">
        <v>259</v>
      </c>
      <c r="B105" s="118"/>
      <c r="C105"/>
      <c r="D105" s="73">
        <f>D103+D104</f>
        <v>0</v>
      </c>
      <c r="E105"/>
      <c r="G105" s="73">
        <f>G103+G104</f>
        <v>0</v>
      </c>
      <c r="H105"/>
      <c r="M105" s="57"/>
      <c r="N105" s="125" t="s">
        <v>326</v>
      </c>
      <c r="O105" s="122" t="s">
        <v>327</v>
      </c>
      <c r="P105" s="86">
        <f t="shared" ca="1" si="8"/>
        <v>0</v>
      </c>
    </row>
    <row r="106" spans="1:16" ht="15.75" thickTop="1" x14ac:dyDescent="0.25">
      <c r="A106" s="118"/>
      <c r="B106" s="118"/>
      <c r="C106"/>
      <c r="G106" s="104"/>
      <c r="H106"/>
      <c r="M106" s="57"/>
      <c r="N106" s="125" t="s">
        <v>328</v>
      </c>
      <c r="O106" s="122" t="s">
        <v>329</v>
      </c>
      <c r="P106" s="86">
        <f t="shared" ca="1" si="8"/>
        <v>0</v>
      </c>
    </row>
    <row r="107" spans="1:16" x14ac:dyDescent="0.25">
      <c r="C107"/>
      <c r="G107" s="104"/>
      <c r="H107"/>
      <c r="M107" s="57"/>
      <c r="N107" s="131" t="s">
        <v>330</v>
      </c>
      <c r="O107" s="127" t="s">
        <v>331</v>
      </c>
      <c r="P107" s="127" t="str">
        <f t="shared" ref="P107:P108" ca="1" si="16">INDIRECT(O107)</f>
        <v/>
      </c>
    </row>
    <row r="108" spans="1:16" x14ac:dyDescent="0.25">
      <c r="A108" s="22" t="s">
        <v>332</v>
      </c>
      <c r="B108" s="22"/>
      <c r="C108"/>
      <c r="G108" s="104"/>
      <c r="H108"/>
      <c r="M108" s="57"/>
      <c r="N108" s="29" t="s">
        <v>333</v>
      </c>
      <c r="O108" s="113" t="s">
        <v>334</v>
      </c>
      <c r="P108" s="84">
        <f t="shared" ca="1" si="16"/>
        <v>0</v>
      </c>
    </row>
    <row r="109" spans="1:16" x14ac:dyDescent="0.25">
      <c r="A109" s="22"/>
      <c r="B109" s="22"/>
      <c r="C109"/>
      <c r="G109" s="104"/>
      <c r="M109" s="57"/>
      <c r="O109" s="57"/>
    </row>
    <row r="110" spans="1:16" x14ac:dyDescent="0.25">
      <c r="A110" s="22" t="s">
        <v>335</v>
      </c>
      <c r="B110" s="22"/>
      <c r="C110"/>
      <c r="G110" s="104"/>
      <c r="H110"/>
      <c r="M110" s="93"/>
      <c r="O110" s="93"/>
    </row>
    <row r="111" spans="1:16" x14ac:dyDescent="0.25">
      <c r="A111" s="22" t="s">
        <v>274</v>
      </c>
      <c r="B111" s="22"/>
      <c r="C111"/>
      <c r="E111" s="132"/>
      <c r="G111" s="27">
        <f>SUM(G112:G114)</f>
        <v>0</v>
      </c>
      <c r="H111"/>
      <c r="M111" s="93"/>
      <c r="O111" s="93"/>
    </row>
    <row r="112" spans="1:16" x14ac:dyDescent="0.25">
      <c r="B112" s="25" t="s">
        <v>277</v>
      </c>
      <c r="C112"/>
      <c r="G112" s="26"/>
      <c r="H112"/>
      <c r="M112" s="93"/>
      <c r="O112" s="93"/>
    </row>
    <row r="113" spans="1:18" x14ac:dyDescent="0.25">
      <c r="B113" s="25" t="s">
        <v>281</v>
      </c>
      <c r="C113"/>
      <c r="G113" s="26"/>
      <c r="H113"/>
      <c r="M113" s="93"/>
      <c r="O113" s="93"/>
    </row>
    <row r="114" spans="1:18" x14ac:dyDescent="0.25">
      <c r="B114" s="25" t="s">
        <v>284</v>
      </c>
      <c r="C114"/>
      <c r="G114" s="26"/>
      <c r="H114"/>
      <c r="M114" s="93"/>
      <c r="O114" s="93"/>
      <c r="R114" s="8"/>
    </row>
    <row r="115" spans="1:18" x14ac:dyDescent="0.25">
      <c r="A115" s="22" t="s">
        <v>287</v>
      </c>
      <c r="B115" s="22"/>
      <c r="C115"/>
      <c r="E115" s="132"/>
      <c r="G115" s="27">
        <f>SUM(G116:G118)</f>
        <v>0</v>
      </c>
      <c r="H115"/>
      <c r="M115" s="93"/>
      <c r="O115" s="93"/>
      <c r="R115" s="8"/>
    </row>
    <row r="116" spans="1:18" x14ac:dyDescent="0.25">
      <c r="B116" s="25" t="s">
        <v>290</v>
      </c>
      <c r="C116"/>
      <c r="G116" s="26"/>
      <c r="H116"/>
      <c r="M116" s="93"/>
      <c r="O116" s="93"/>
      <c r="R116" s="8"/>
    </row>
    <row r="117" spans="1:18" x14ac:dyDescent="0.25">
      <c r="B117" s="25" t="s">
        <v>293</v>
      </c>
      <c r="C117"/>
      <c r="G117" s="26"/>
      <c r="H117"/>
      <c r="M117" s="93"/>
      <c r="O117" s="93"/>
      <c r="R117" s="8"/>
    </row>
    <row r="118" spans="1:18" x14ac:dyDescent="0.25">
      <c r="B118" s="25" t="s">
        <v>296</v>
      </c>
      <c r="C118"/>
      <c r="G118" s="26"/>
      <c r="H118"/>
      <c r="M118" s="93"/>
      <c r="O118" s="93"/>
      <c r="R118" s="8"/>
    </row>
    <row r="119" spans="1:18" x14ac:dyDescent="0.25">
      <c r="A119" s="22" t="s">
        <v>300</v>
      </c>
      <c r="B119" s="22"/>
      <c r="C119"/>
      <c r="E119" s="133"/>
      <c r="G119" s="27">
        <f>G111+G115</f>
        <v>0</v>
      </c>
      <c r="H119"/>
      <c r="M119" s="93"/>
      <c r="O119" s="93"/>
    </row>
    <row r="120" spans="1:18" x14ac:dyDescent="0.25">
      <c r="A120" s="22"/>
      <c r="B120" s="22"/>
      <c r="C120"/>
      <c r="G120" s="37"/>
      <c r="H120"/>
      <c r="M120" s="93"/>
      <c r="O120" s="93"/>
    </row>
    <row r="121" spans="1:18" x14ac:dyDescent="0.25">
      <c r="A121" s="22" t="s">
        <v>336</v>
      </c>
      <c r="B121" s="22"/>
      <c r="C121"/>
      <c r="G121" s="6"/>
      <c r="H121"/>
      <c r="M121" s="93"/>
      <c r="O121" s="93"/>
    </row>
    <row r="122" spans="1:18" x14ac:dyDescent="0.25">
      <c r="A122" s="22"/>
      <c r="B122" s="25" t="s">
        <v>304</v>
      </c>
      <c r="C122"/>
      <c r="G122" s="26"/>
      <c r="H122"/>
      <c r="M122" s="93"/>
      <c r="O122" s="93"/>
    </row>
    <row r="123" spans="1:18" x14ac:dyDescent="0.25">
      <c r="A123" s="22"/>
      <c r="B123" s="25" t="s">
        <v>307</v>
      </c>
      <c r="C123"/>
      <c r="G123" s="26"/>
      <c r="M123" s="93"/>
      <c r="O123" s="93"/>
    </row>
    <row r="124" spans="1:18" x14ac:dyDescent="0.25">
      <c r="B124" s="25" t="s">
        <v>310</v>
      </c>
      <c r="C124"/>
      <c r="G124" s="26"/>
      <c r="H124"/>
      <c r="M124" s="93"/>
      <c r="O124" s="93"/>
    </row>
    <row r="125" spans="1:18" x14ac:dyDescent="0.25">
      <c r="A125" s="18" t="s">
        <v>300</v>
      </c>
      <c r="B125" s="22"/>
      <c r="C125"/>
      <c r="E125" s="133"/>
      <c r="G125" s="27">
        <f>SUM(G122:G124)</f>
        <v>0</v>
      </c>
      <c r="H125"/>
    </row>
    <row r="126" spans="1:18" x14ac:dyDescent="0.25">
      <c r="A126" s="18"/>
      <c r="B126" s="22"/>
      <c r="C126"/>
      <c r="G126" s="134"/>
      <c r="H126"/>
    </row>
    <row r="127" spans="1:18" x14ac:dyDescent="0.25">
      <c r="A127" s="37" t="s">
        <v>316</v>
      </c>
      <c r="C127"/>
      <c r="E127" s="135"/>
      <c r="G127" s="64">
        <f>G117+G118</f>
        <v>0</v>
      </c>
      <c r="H127"/>
    </row>
    <row r="128" spans="1:18" x14ac:dyDescent="0.25">
      <c r="A128" s="6" t="s">
        <v>320</v>
      </c>
      <c r="B128" s="22"/>
      <c r="C128"/>
      <c r="E128" s="135"/>
      <c r="G128" s="64">
        <f>G124</f>
        <v>0</v>
      </c>
      <c r="H128"/>
    </row>
    <row r="129" spans="1:8" x14ac:dyDescent="0.25">
      <c r="A129" s="22" t="s">
        <v>337</v>
      </c>
      <c r="C129"/>
      <c r="E129"/>
      <c r="G129" s="136" t="str">
        <f>IF(G127*G128=0,"",G127/G128)</f>
        <v/>
      </c>
    </row>
    <row r="130" spans="1:8" x14ac:dyDescent="0.25">
      <c r="B130" s="37"/>
      <c r="C130"/>
      <c r="E130"/>
      <c r="G130" s="124"/>
      <c r="H130"/>
    </row>
    <row r="131" spans="1:8" x14ac:dyDescent="0.25">
      <c r="A131" s="37" t="s">
        <v>326</v>
      </c>
      <c r="B131" s="137"/>
      <c r="C131"/>
      <c r="E131" s="138"/>
      <c r="G131" s="64">
        <f>G122</f>
        <v>0</v>
      </c>
      <c r="H131"/>
    </row>
    <row r="132" spans="1:8" x14ac:dyDescent="0.25">
      <c r="A132" s="137" t="s">
        <v>328</v>
      </c>
      <c r="B132" s="71"/>
      <c r="C132"/>
      <c r="E132" s="138"/>
      <c r="G132" s="64">
        <f>G125</f>
        <v>0</v>
      </c>
      <c r="H132"/>
    </row>
    <row r="133" spans="1:8" x14ac:dyDescent="0.25">
      <c r="A133" s="71" t="s">
        <v>330</v>
      </c>
      <c r="C133"/>
      <c r="D133" s="37"/>
      <c r="E133" s="138"/>
      <c r="G133" s="139" t="str">
        <f>IF(G131*G132=0,"",G131/G132)</f>
        <v/>
      </c>
    </row>
    <row r="134" spans="1:8" x14ac:dyDescent="0.25">
      <c r="A134" s="18"/>
      <c r="B134" s="106"/>
      <c r="C134"/>
      <c r="D134" s="37"/>
      <c r="E134"/>
      <c r="H134"/>
    </row>
    <row r="135" spans="1:8" x14ac:dyDescent="0.25">
      <c r="A135" s="22" t="s">
        <v>338</v>
      </c>
      <c r="B135" s="106"/>
      <c r="C135"/>
      <c r="D135" s="140" t="s">
        <v>4</v>
      </c>
      <c r="E135"/>
      <c r="G135" s="141"/>
      <c r="H135"/>
    </row>
    <row r="136" spans="1:8" x14ac:dyDescent="0.25">
      <c r="A136" s="22" t="s">
        <v>333</v>
      </c>
      <c r="B136" s="22"/>
      <c r="C136"/>
      <c r="D136" s="64">
        <f>ABS(D28)</f>
        <v>0</v>
      </c>
      <c r="E136" s="142"/>
      <c r="G136" s="77"/>
      <c r="H136"/>
    </row>
    <row r="137" spans="1:8" ht="14.45" hidden="1" x14ac:dyDescent="0.3">
      <c r="A137" s="22"/>
      <c r="B137" s="22"/>
      <c r="C137"/>
      <c r="D137" s="134"/>
      <c r="E137"/>
      <c r="G137" s="143"/>
    </row>
    <row r="138" spans="1:8" x14ac:dyDescent="0.25">
      <c r="C138"/>
      <c r="D138"/>
      <c r="E138"/>
      <c r="G138" s="143"/>
      <c r="H138"/>
    </row>
    <row r="139" spans="1:8" x14ac:dyDescent="0.25">
      <c r="A139" s="22" t="s">
        <v>339</v>
      </c>
      <c r="B139"/>
      <c r="C139"/>
      <c r="D139"/>
      <c r="E139"/>
      <c r="G139"/>
      <c r="H139"/>
    </row>
    <row r="140" spans="1:8" x14ac:dyDescent="0.25">
      <c r="A140" s="25" t="s">
        <v>22</v>
      </c>
      <c r="C140"/>
      <c r="D140" s="144">
        <f>D12</f>
        <v>0</v>
      </c>
      <c r="E140" s="145"/>
      <c r="G140" s="77"/>
      <c r="H140"/>
    </row>
    <row r="141" spans="1:8" x14ac:dyDescent="0.25">
      <c r="A141" s="124" t="s">
        <v>340</v>
      </c>
      <c r="B141" s="146"/>
      <c r="C141"/>
      <c r="D141" s="76"/>
      <c r="E141" s="76"/>
      <c r="G141"/>
    </row>
    <row r="142" spans="1:8" x14ac:dyDescent="0.25">
      <c r="B142" s="147" t="s">
        <v>73</v>
      </c>
      <c r="C142"/>
      <c r="D142" s="26"/>
      <c r="E142" s="148"/>
      <c r="G142" s="77"/>
      <c r="H142"/>
    </row>
    <row r="143" spans="1:8" x14ac:dyDescent="0.25">
      <c r="B143" s="149"/>
      <c r="C143"/>
      <c r="D143" s="26"/>
      <c r="E143" s="148"/>
      <c r="G143" s="77"/>
      <c r="H143"/>
    </row>
    <row r="144" spans="1:8" x14ac:dyDescent="0.25">
      <c r="B144" s="149"/>
      <c r="C144"/>
      <c r="D144" s="26"/>
      <c r="E144" s="148"/>
      <c r="G144" s="77"/>
      <c r="H144"/>
    </row>
    <row r="145" spans="1:7" x14ac:dyDescent="0.25">
      <c r="B145" s="149"/>
      <c r="C145"/>
      <c r="D145" s="26"/>
      <c r="E145" s="148"/>
      <c r="G145" s="77"/>
    </row>
    <row r="146" spans="1:7" x14ac:dyDescent="0.25">
      <c r="B146" s="149"/>
      <c r="C146"/>
      <c r="D146" s="26"/>
      <c r="E146" s="148"/>
      <c r="G146" s="77"/>
    </row>
    <row r="147" spans="1:7" x14ac:dyDescent="0.25">
      <c r="B147" s="149"/>
      <c r="C147"/>
      <c r="D147" s="26"/>
      <c r="E147" s="148"/>
      <c r="G147" s="77"/>
    </row>
    <row r="148" spans="1:7" x14ac:dyDescent="0.25">
      <c r="A148" s="6" t="s">
        <v>298</v>
      </c>
      <c r="B148" s="71"/>
      <c r="C148"/>
      <c r="D148" s="64">
        <f>SUM(D142:D147)</f>
        <v>0</v>
      </c>
      <c r="E148" s="150"/>
      <c r="G148" s="77"/>
    </row>
    <row r="149" spans="1:7" ht="15.75" thickBot="1" x14ac:dyDescent="0.3">
      <c r="A149" s="22" t="s">
        <v>302</v>
      </c>
      <c r="C149"/>
      <c r="D149" s="64">
        <f>D136-D140-D148</f>
        <v>0</v>
      </c>
      <c r="E149" s="150"/>
      <c r="G149" s="77"/>
    </row>
    <row r="150" spans="1:7" ht="15.75" thickTop="1" x14ac:dyDescent="0.25">
      <c r="A150" s="22"/>
      <c r="B150" s="25"/>
      <c r="C150"/>
      <c r="D150" s="151"/>
      <c r="E150" s="137"/>
      <c r="G150" s="77"/>
    </row>
    <row r="151" spans="1:7" x14ac:dyDescent="0.25">
      <c r="A151" s="25" t="s">
        <v>226</v>
      </c>
      <c r="B151" s="118"/>
      <c r="C151"/>
      <c r="D151" s="64">
        <f>D88-D89-D90</f>
        <v>0</v>
      </c>
      <c r="E151" s="150"/>
      <c r="G151" s="77"/>
    </row>
    <row r="152" spans="1:7" x14ac:dyDescent="0.25">
      <c r="A152" s="118" t="s">
        <v>314</v>
      </c>
      <c r="B152" s="71"/>
      <c r="C152"/>
      <c r="D152" s="64">
        <f>D91</f>
        <v>0</v>
      </c>
      <c r="E152" s="150"/>
      <c r="G152" s="77"/>
    </row>
    <row r="153" spans="1:7" x14ac:dyDescent="0.25">
      <c r="A153" s="71" t="s">
        <v>318</v>
      </c>
      <c r="C153"/>
      <c r="D153" s="64">
        <f>D151+D152</f>
        <v>0</v>
      </c>
      <c r="E153" s="150"/>
      <c r="G153" s="77"/>
    </row>
    <row r="154" spans="1:7" x14ac:dyDescent="0.25">
      <c r="A154" s="6" t="s">
        <v>322</v>
      </c>
      <c r="C154"/>
      <c r="D154" s="139" t="str">
        <f>IF(D149*D153=0,"",ABS(D153)/ABS(D149))</f>
        <v/>
      </c>
      <c r="F154" s="152" t="s">
        <v>341</v>
      </c>
      <c r="G154" s="27" t="str">
        <f>IFERROR(IF(D154&gt;0.9,(D153-D149*0.9)*D151/D153,0),"")</f>
        <v/>
      </c>
    </row>
    <row r="155" spans="1:7" x14ac:dyDescent="0.25">
      <c r="C155"/>
      <c r="D155"/>
      <c r="F155" s="186"/>
      <c r="G155" s="187"/>
    </row>
    <row r="156" spans="1:7" x14ac:dyDescent="0.25">
      <c r="C156"/>
      <c r="D156" s="60"/>
      <c r="F156" s="186"/>
      <c r="G156" s="187"/>
    </row>
    <row r="157" spans="1:7" x14ac:dyDescent="0.25">
      <c r="A157"/>
      <c r="B157"/>
      <c r="C157"/>
      <c r="D157"/>
      <c r="E157"/>
      <c r="G157"/>
    </row>
    <row r="158" spans="1:7" x14ac:dyDescent="0.25">
      <c r="A158"/>
      <c r="B158"/>
      <c r="C158"/>
      <c r="D158"/>
      <c r="E158"/>
      <c r="G158"/>
    </row>
    <row r="159" spans="1:7" x14ac:dyDescent="0.25">
      <c r="A159"/>
      <c r="B159"/>
      <c r="C159"/>
      <c r="D159"/>
      <c r="E159"/>
      <c r="G159"/>
    </row>
    <row r="160" spans="1:7" x14ac:dyDescent="0.25">
      <c r="A160"/>
      <c r="B160"/>
      <c r="C160"/>
      <c r="D160"/>
      <c r="E160"/>
      <c r="G160"/>
    </row>
    <row r="161" spans="1:7" x14ac:dyDescent="0.25">
      <c r="A161"/>
      <c r="B161"/>
      <c r="C161"/>
      <c r="D161"/>
      <c r="E161"/>
      <c r="G161"/>
    </row>
    <row r="162" spans="1:7" x14ac:dyDescent="0.25">
      <c r="C162"/>
      <c r="D162" s="37"/>
      <c r="E162" s="137"/>
      <c r="G162" s="143"/>
    </row>
    <row r="163" spans="1:7" x14ac:dyDescent="0.25">
      <c r="C163"/>
      <c r="D163" s="37"/>
      <c r="E163" s="76"/>
      <c r="G163" s="77"/>
    </row>
    <row r="164" spans="1:7" x14ac:dyDescent="0.25">
      <c r="C164"/>
      <c r="D164" s="37"/>
      <c r="E164" s="76"/>
      <c r="G164" s="77"/>
    </row>
    <row r="165" spans="1:7" x14ac:dyDescent="0.25">
      <c r="C165"/>
      <c r="D165" s="37"/>
      <c r="E165" s="153"/>
      <c r="G165" s="154"/>
    </row>
    <row r="166" spans="1:7" x14ac:dyDescent="0.25">
      <c r="B166" s="37"/>
      <c r="C166"/>
      <c r="D166" s="124"/>
      <c r="E166" s="124"/>
      <c r="G166" s="104"/>
    </row>
    <row r="167" spans="1:7" x14ac:dyDescent="0.25">
      <c r="D167" s="155"/>
      <c r="E167" s="155"/>
      <c r="G167" s="156"/>
    </row>
    <row r="169" spans="1:7" x14ac:dyDescent="0.25">
      <c r="D169" s="124"/>
    </row>
    <row r="189" spans="10:10" x14ac:dyDescent="0.25">
      <c r="J189" s="37"/>
    </row>
  </sheetData>
  <sheetProtection password="ED53" sheet="1" objects="1" scenarios="1" selectLockedCells="1"/>
  <mergeCells count="2">
    <mergeCell ref="D7:G7"/>
    <mergeCell ref="A7:B7"/>
  </mergeCells>
  <conditionalFormatting sqref="F20:F23">
    <cfRule type="cellIs" dxfId="1" priority="1" operator="between">
      <formula>0.001</formula>
      <formula>0.999</formula>
    </cfRule>
    <cfRule type="cellIs" dxfId="0" priority="2" operator="equal">
      <formula>1</formula>
    </cfRule>
  </conditionalFormatting>
  <dataValidations count="8">
    <dataValidation type="decimal" allowBlank="1" showInputMessage="1" showErrorMessage="1" error="Kirjoita luku välillä 0-100" sqref="C20:E23">
      <formula1>0</formula1>
      <formula2>1</formula2>
    </dataValidation>
    <dataValidation type="decimal" operator="lessThan" allowBlank="1" showInputMessage="1" showErrorMessage="1" error="Kirjoita desimaaliluku" sqref="G122 D98:E98">
      <formula1>100000000</formula1>
    </dataValidation>
    <dataValidation type="decimal" operator="greaterThanOrEqual" allowBlank="1" showInputMessage="1" showErrorMessage="1" error="Kirjoita desimaaliluku._x000a_Luvusta tulee automaattisesti negatiivinen." sqref="D47:E54 D70:E73 D82:E82 D89:E90 D140 D28:E28 G20:G23 D56:E56 D75:E75">
      <formula1>0</formula1>
    </dataValidation>
    <dataValidation type="decimal" operator="greaterThanOrEqual" allowBlank="1" showInputMessage="1" showErrorMessage="1" error="Kirjoita desimaaliluku" sqref="D35:E42 D63:E65 D81:E81 D88:E88 D91:E92 G112:G114 G116:G118 G123:G124 D11:E13 D142:D147 D44:E44 D67:E67">
      <formula1>0</formula1>
    </dataValidation>
    <dataValidation operator="lessThanOrEqual" allowBlank="1" showInputMessage="1" showErrorMessage="1" sqref="G98 G88:G92 G35:G42 G56 G63:G65 G47:G54 G70:G73 G81:G82 G28 G67 G44 G11:G13 G26 G75"/>
    <dataValidation type="decimal" errorStyle="warning" operator="lessThanOrEqual" allowBlank="1" showErrorMessage="1" error="Normaalisti tähän lokeroon kirjoitetaan negatiivinen luku (miinusmerkki luvun eteen)_x000a_" sqref="D69:E69 D79:E80">
      <formula1>0</formula1>
    </dataValidation>
    <dataValidation operator="lessThanOrEqual" allowBlank="1" showInputMessage="1" showErrorMessage="1" error="Kirjoittamasi luku pitää olla nolla  tai negatiivinen" sqref="E46 E32:E34 E43"/>
    <dataValidation type="textLength" allowBlank="1" showInputMessage="1" showErrorMessage="1" sqref="C7">
      <formula1>8</formula1>
      <formula2>9</formula2>
    </dataValidation>
  </dataValidations>
  <pageMargins left="0.23622047244094491" right="0.23622047244094491" top="0.74803149606299213" bottom="0.74803149606299213" header="0.31496062992125984" footer="0.31496062992125984"/>
  <pageSetup paperSize="9" scale="80" fitToHeight="0" orientation="portrait" r:id="rId1"/>
  <headerFooter>
    <oddHeader>&amp;R&amp;D</oddHeader>
    <oddFooter>&amp;LOPETUS- JA KULTTUURIMINISTERIÖ
PL 29
00023 VALTIONEUVOSTO&amp;R&amp;P / &amp;N</oddFooter>
  </headerFooter>
  <rowBreaks count="2" manualBreakCount="2">
    <brk id="45" max="16383" man="1"/>
    <brk id="10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pageSetUpPr fitToPage="1"/>
  </sheetPr>
  <dimension ref="A1:D250"/>
  <sheetViews>
    <sheetView showGridLines="0" tabSelected="1" zoomScaleNormal="100" workbookViewId="0">
      <pane ySplit="9" topLeftCell="A10" activePane="bottomLeft" state="frozen"/>
      <selection activeCell="B24" sqref="B24"/>
      <selection pane="bottomLeft" activeCell="B10" sqref="B10"/>
    </sheetView>
  </sheetViews>
  <sheetFormatPr defaultRowHeight="15" x14ac:dyDescent="0.25"/>
  <cols>
    <col min="1" max="1" width="8" customWidth="1"/>
    <col min="2" max="2" width="76.140625" customWidth="1"/>
    <col min="3" max="3" width="14.42578125" customWidth="1"/>
  </cols>
  <sheetData>
    <row r="1" spans="1:4" s="161" customFormat="1" ht="21" x14ac:dyDescent="0.35">
      <c r="A1" s="157" t="s">
        <v>0</v>
      </c>
      <c r="B1" s="158"/>
      <c r="C1" s="159" t="s">
        <v>999</v>
      </c>
      <c r="D1" s="160"/>
    </row>
    <row r="2" spans="1:4" s="161" customFormat="1" x14ac:dyDescent="0.25">
      <c r="A2" s="157" t="s">
        <v>1</v>
      </c>
      <c r="B2" s="162"/>
      <c r="C2" s="163"/>
      <c r="D2" s="160"/>
    </row>
    <row r="3" spans="1:4" s="161" customFormat="1" x14ac:dyDescent="0.25">
      <c r="A3" s="11" t="s">
        <v>1000</v>
      </c>
      <c r="B3" s="162"/>
      <c r="C3" s="163"/>
      <c r="D3" s="160"/>
    </row>
    <row r="4" spans="1:4" s="161" customFormat="1" x14ac:dyDescent="0.25">
      <c r="A4" s="11" t="s">
        <v>1001</v>
      </c>
      <c r="B4" s="162"/>
      <c r="C4" s="163"/>
      <c r="D4" s="160"/>
    </row>
    <row r="5" spans="1:4" s="161" customFormat="1" ht="14.45" x14ac:dyDescent="0.3">
      <c r="A5" s="158"/>
      <c r="B5" s="162"/>
      <c r="C5" s="163"/>
      <c r="D5" s="160"/>
    </row>
    <row r="6" spans="1:4" ht="14.45" x14ac:dyDescent="0.3">
      <c r="A6" s="164"/>
      <c r="B6" s="3"/>
      <c r="C6" s="3"/>
    </row>
    <row r="7" spans="1:4" ht="33.75" customHeight="1" x14ac:dyDescent="0.25">
      <c r="A7" s="165" t="s">
        <v>342</v>
      </c>
      <c r="B7" s="3"/>
      <c r="C7" s="3"/>
    </row>
    <row r="8" spans="1:4" x14ac:dyDescent="0.25">
      <c r="A8" s="166"/>
      <c r="B8" s="167" t="s">
        <v>343</v>
      </c>
      <c r="C8" s="168" t="s">
        <v>4</v>
      </c>
    </row>
    <row r="9" spans="1:4" thickBot="1" x14ac:dyDescent="0.35">
      <c r="A9" s="169"/>
      <c r="B9" s="170"/>
      <c r="C9" s="171">
        <f>SUM(C10+C26+C42+C58+C74+C90+C106+C122+C138+C154+C170+C186+C202+C218+C234)</f>
        <v>0</v>
      </c>
    </row>
    <row r="10" spans="1:4" ht="15.75" thickTop="1" x14ac:dyDescent="0.25">
      <c r="A10" s="172" t="s">
        <v>344</v>
      </c>
      <c r="B10" s="173" t="s">
        <v>345</v>
      </c>
      <c r="C10" s="174">
        <f>SUM(C11:C25)</f>
        <v>0</v>
      </c>
    </row>
    <row r="11" spans="1:4" ht="14.45" x14ac:dyDescent="0.3">
      <c r="A11" s="175" t="s">
        <v>346</v>
      </c>
      <c r="B11" s="176"/>
      <c r="C11" s="55"/>
    </row>
    <row r="12" spans="1:4" ht="14.45" x14ac:dyDescent="0.3">
      <c r="A12" s="175" t="s">
        <v>346</v>
      </c>
      <c r="B12" s="176"/>
      <c r="C12" s="55"/>
    </row>
    <row r="13" spans="1:4" ht="14.45" x14ac:dyDescent="0.3">
      <c r="A13" s="175" t="s">
        <v>346</v>
      </c>
      <c r="B13" s="176"/>
      <c r="C13" s="55"/>
    </row>
    <row r="14" spans="1:4" ht="14.45" x14ac:dyDescent="0.3">
      <c r="A14" s="175" t="s">
        <v>346</v>
      </c>
      <c r="B14" s="176"/>
      <c r="C14" s="55"/>
    </row>
    <row r="15" spans="1:4" ht="14.45" x14ac:dyDescent="0.3">
      <c r="A15" s="175" t="s">
        <v>346</v>
      </c>
      <c r="B15" s="176"/>
      <c r="C15" s="55"/>
    </row>
    <row r="16" spans="1:4" ht="14.45" x14ac:dyDescent="0.3">
      <c r="A16" s="175" t="s">
        <v>346</v>
      </c>
      <c r="B16" s="176"/>
      <c r="C16" s="55"/>
    </row>
    <row r="17" spans="1:3" ht="14.45" x14ac:dyDescent="0.3">
      <c r="A17" s="175" t="s">
        <v>346</v>
      </c>
      <c r="B17" s="176"/>
      <c r="C17" s="55"/>
    </row>
    <row r="18" spans="1:3" ht="14.45" x14ac:dyDescent="0.3">
      <c r="A18" s="175" t="s">
        <v>346</v>
      </c>
      <c r="B18" s="176"/>
      <c r="C18" s="55"/>
    </row>
    <row r="19" spans="1:3" ht="14.45" x14ac:dyDescent="0.3">
      <c r="A19" s="177" t="s">
        <v>346</v>
      </c>
      <c r="B19" s="178"/>
      <c r="C19" s="179"/>
    </row>
    <row r="20" spans="1:3" ht="14.45" x14ac:dyDescent="0.3">
      <c r="A20" s="175" t="s">
        <v>346</v>
      </c>
      <c r="B20" s="176"/>
      <c r="C20" s="55"/>
    </row>
    <row r="21" spans="1:3" ht="14.45" x14ac:dyDescent="0.3">
      <c r="A21" s="180" t="s">
        <v>346</v>
      </c>
      <c r="B21" s="181"/>
      <c r="C21" s="182"/>
    </row>
    <row r="22" spans="1:3" ht="14.45" x14ac:dyDescent="0.3">
      <c r="A22" s="175" t="s">
        <v>346</v>
      </c>
      <c r="B22" s="176"/>
      <c r="C22" s="55"/>
    </row>
    <row r="23" spans="1:3" ht="14.45" x14ac:dyDescent="0.3">
      <c r="A23" s="175" t="s">
        <v>346</v>
      </c>
      <c r="B23" s="176"/>
      <c r="C23" s="55"/>
    </row>
    <row r="24" spans="1:3" ht="14.45" x14ac:dyDescent="0.3">
      <c r="A24" s="177" t="s">
        <v>346</v>
      </c>
      <c r="B24" s="178"/>
      <c r="C24" s="179"/>
    </row>
    <row r="25" spans="1:3" thickBot="1" x14ac:dyDescent="0.35">
      <c r="A25" s="183" t="s">
        <v>346</v>
      </c>
      <c r="B25" s="184"/>
      <c r="C25" s="185"/>
    </row>
    <row r="26" spans="1:3" thickTop="1" x14ac:dyDescent="0.3">
      <c r="A26" s="172" t="s">
        <v>344</v>
      </c>
      <c r="B26" s="173"/>
      <c r="C26" s="174">
        <f>SUM(C27:C41)</f>
        <v>0</v>
      </c>
    </row>
    <row r="27" spans="1:3" ht="14.45" x14ac:dyDescent="0.3">
      <c r="A27" s="175" t="s">
        <v>346</v>
      </c>
      <c r="B27" s="176"/>
      <c r="C27" s="55"/>
    </row>
    <row r="28" spans="1:3" ht="14.45" x14ac:dyDescent="0.3">
      <c r="A28" s="175" t="s">
        <v>346</v>
      </c>
      <c r="B28" s="176"/>
      <c r="C28" s="55"/>
    </row>
    <row r="29" spans="1:3" ht="14.45" x14ac:dyDescent="0.3">
      <c r="A29" s="180" t="s">
        <v>346</v>
      </c>
      <c r="B29" s="181"/>
      <c r="C29" s="182"/>
    </row>
    <row r="30" spans="1:3" ht="14.45" x14ac:dyDescent="0.3">
      <c r="A30" s="175" t="s">
        <v>346</v>
      </c>
      <c r="B30" s="176"/>
      <c r="C30" s="55"/>
    </row>
    <row r="31" spans="1:3" ht="14.45" x14ac:dyDescent="0.3">
      <c r="A31" s="175" t="s">
        <v>346</v>
      </c>
      <c r="B31" s="176"/>
      <c r="C31" s="55"/>
    </row>
    <row r="32" spans="1:3" ht="14.45" x14ac:dyDescent="0.3">
      <c r="A32" s="177" t="s">
        <v>346</v>
      </c>
      <c r="B32" s="178"/>
      <c r="C32" s="179"/>
    </row>
    <row r="33" spans="1:3" ht="14.45" x14ac:dyDescent="0.3">
      <c r="A33" s="175" t="s">
        <v>346</v>
      </c>
      <c r="B33" s="176"/>
      <c r="C33" s="55"/>
    </row>
    <row r="34" spans="1:3" ht="14.45" x14ac:dyDescent="0.3">
      <c r="A34" s="175" t="s">
        <v>346</v>
      </c>
      <c r="B34" s="176"/>
      <c r="C34" s="55"/>
    </row>
    <row r="35" spans="1:3" x14ac:dyDescent="0.25">
      <c r="A35" s="175" t="s">
        <v>346</v>
      </c>
      <c r="B35" s="176"/>
      <c r="C35" s="55"/>
    </row>
    <row r="36" spans="1:3" x14ac:dyDescent="0.25">
      <c r="A36" s="175" t="s">
        <v>346</v>
      </c>
      <c r="B36" s="176"/>
      <c r="C36" s="55"/>
    </row>
    <row r="37" spans="1:3" x14ac:dyDescent="0.25">
      <c r="A37" s="175" t="s">
        <v>346</v>
      </c>
      <c r="B37" s="176"/>
      <c r="C37" s="55"/>
    </row>
    <row r="38" spans="1:3" x14ac:dyDescent="0.25">
      <c r="A38" s="175" t="s">
        <v>346</v>
      </c>
      <c r="B38" s="176"/>
      <c r="C38" s="55"/>
    </row>
    <row r="39" spans="1:3" x14ac:dyDescent="0.25">
      <c r="A39" s="175" t="s">
        <v>346</v>
      </c>
      <c r="B39" s="176"/>
      <c r="C39" s="55"/>
    </row>
    <row r="40" spans="1:3" x14ac:dyDescent="0.25">
      <c r="A40" s="177" t="s">
        <v>346</v>
      </c>
      <c r="B40" s="178"/>
      <c r="C40" s="179"/>
    </row>
    <row r="41" spans="1:3" ht="15.75" thickBot="1" x14ac:dyDescent="0.3">
      <c r="A41" s="183" t="s">
        <v>346</v>
      </c>
      <c r="B41" s="184"/>
      <c r="C41" s="185"/>
    </row>
    <row r="42" spans="1:3" ht="15.75" thickTop="1" x14ac:dyDescent="0.25">
      <c r="A42" s="172" t="s">
        <v>344</v>
      </c>
      <c r="B42" s="173"/>
      <c r="C42" s="174">
        <f>SUM(C43:C57)</f>
        <v>0</v>
      </c>
    </row>
    <row r="43" spans="1:3" x14ac:dyDescent="0.25">
      <c r="A43" s="175" t="s">
        <v>346</v>
      </c>
      <c r="B43" s="176"/>
      <c r="C43" s="55"/>
    </row>
    <row r="44" spans="1:3" x14ac:dyDescent="0.25">
      <c r="A44" s="175" t="s">
        <v>346</v>
      </c>
      <c r="B44" s="176"/>
      <c r="C44" s="55"/>
    </row>
    <row r="45" spans="1:3" x14ac:dyDescent="0.25">
      <c r="A45" s="175" t="s">
        <v>346</v>
      </c>
      <c r="B45" s="176"/>
      <c r="C45" s="55"/>
    </row>
    <row r="46" spans="1:3" x14ac:dyDescent="0.25">
      <c r="A46" s="175" t="s">
        <v>346</v>
      </c>
      <c r="B46" s="176"/>
      <c r="C46" s="55"/>
    </row>
    <row r="47" spans="1:3" x14ac:dyDescent="0.25">
      <c r="A47" s="175" t="s">
        <v>346</v>
      </c>
      <c r="B47" s="176"/>
      <c r="C47" s="55"/>
    </row>
    <row r="48" spans="1:3" x14ac:dyDescent="0.25">
      <c r="A48" s="175" t="s">
        <v>346</v>
      </c>
      <c r="B48" s="176"/>
      <c r="C48" s="55"/>
    </row>
    <row r="49" spans="1:3" x14ac:dyDescent="0.25">
      <c r="A49" s="175" t="s">
        <v>346</v>
      </c>
      <c r="B49" s="176"/>
      <c r="C49" s="55"/>
    </row>
    <row r="50" spans="1:3" x14ac:dyDescent="0.25">
      <c r="A50" s="175" t="s">
        <v>346</v>
      </c>
      <c r="B50" s="176"/>
      <c r="C50" s="55"/>
    </row>
    <row r="51" spans="1:3" x14ac:dyDescent="0.25">
      <c r="A51" s="175" t="s">
        <v>346</v>
      </c>
      <c r="B51" s="176"/>
      <c r="C51" s="55"/>
    </row>
    <row r="52" spans="1:3" x14ac:dyDescent="0.25">
      <c r="A52" s="175" t="s">
        <v>346</v>
      </c>
      <c r="B52" s="176"/>
      <c r="C52" s="55"/>
    </row>
    <row r="53" spans="1:3" x14ac:dyDescent="0.25">
      <c r="A53" s="175" t="s">
        <v>346</v>
      </c>
      <c r="B53" s="176"/>
      <c r="C53" s="55"/>
    </row>
    <row r="54" spans="1:3" x14ac:dyDescent="0.25">
      <c r="A54" s="175" t="s">
        <v>346</v>
      </c>
      <c r="B54" s="176"/>
      <c r="C54" s="55"/>
    </row>
    <row r="55" spans="1:3" x14ac:dyDescent="0.25">
      <c r="A55" s="175" t="s">
        <v>346</v>
      </c>
      <c r="B55" s="176"/>
      <c r="C55" s="55"/>
    </row>
    <row r="56" spans="1:3" x14ac:dyDescent="0.25">
      <c r="A56" s="177" t="s">
        <v>346</v>
      </c>
      <c r="B56" s="178"/>
      <c r="C56" s="179"/>
    </row>
    <row r="57" spans="1:3" ht="15.75" thickBot="1" x14ac:dyDescent="0.3">
      <c r="A57" s="183" t="s">
        <v>346</v>
      </c>
      <c r="B57" s="184"/>
      <c r="C57" s="185"/>
    </row>
    <row r="58" spans="1:3" ht="15.75" thickTop="1" x14ac:dyDescent="0.25">
      <c r="A58" s="172" t="s">
        <v>344</v>
      </c>
      <c r="B58" s="173"/>
      <c r="C58" s="174">
        <f>SUM(C59:C73)</f>
        <v>0</v>
      </c>
    </row>
    <row r="59" spans="1:3" x14ac:dyDescent="0.25">
      <c r="A59" s="175" t="s">
        <v>346</v>
      </c>
      <c r="B59" s="176"/>
      <c r="C59" s="55"/>
    </row>
    <row r="60" spans="1:3" x14ac:dyDescent="0.25">
      <c r="A60" s="175" t="s">
        <v>346</v>
      </c>
      <c r="B60" s="176"/>
      <c r="C60" s="55"/>
    </row>
    <row r="61" spans="1:3" x14ac:dyDescent="0.25">
      <c r="A61" s="175" t="s">
        <v>346</v>
      </c>
      <c r="B61" s="176"/>
      <c r="C61" s="55"/>
    </row>
    <row r="62" spans="1:3" x14ac:dyDescent="0.25">
      <c r="A62" s="175" t="s">
        <v>346</v>
      </c>
      <c r="B62" s="176"/>
      <c r="C62" s="55"/>
    </row>
    <row r="63" spans="1:3" x14ac:dyDescent="0.25">
      <c r="A63" s="175" t="s">
        <v>346</v>
      </c>
      <c r="B63" s="176"/>
      <c r="C63" s="55"/>
    </row>
    <row r="64" spans="1:3" x14ac:dyDescent="0.25">
      <c r="A64" s="175" t="s">
        <v>346</v>
      </c>
      <c r="B64" s="176"/>
      <c r="C64" s="55"/>
    </row>
    <row r="65" spans="1:3" x14ac:dyDescent="0.25">
      <c r="A65" s="175" t="s">
        <v>346</v>
      </c>
      <c r="B65" s="176"/>
      <c r="C65" s="55"/>
    </row>
    <row r="66" spans="1:3" x14ac:dyDescent="0.25">
      <c r="A66" s="175" t="s">
        <v>346</v>
      </c>
      <c r="B66" s="176"/>
      <c r="C66" s="55"/>
    </row>
    <row r="67" spans="1:3" x14ac:dyDescent="0.25">
      <c r="A67" s="177" t="s">
        <v>346</v>
      </c>
      <c r="B67" s="178"/>
      <c r="C67" s="179"/>
    </row>
    <row r="68" spans="1:3" x14ac:dyDescent="0.25">
      <c r="A68" s="175" t="s">
        <v>346</v>
      </c>
      <c r="B68" s="176"/>
      <c r="C68" s="55"/>
    </row>
    <row r="69" spans="1:3" x14ac:dyDescent="0.25">
      <c r="A69" s="175" t="s">
        <v>346</v>
      </c>
      <c r="B69" s="176"/>
      <c r="C69" s="55"/>
    </row>
    <row r="70" spans="1:3" x14ac:dyDescent="0.25">
      <c r="A70" s="175" t="s">
        <v>346</v>
      </c>
      <c r="B70" s="176"/>
      <c r="C70" s="55"/>
    </row>
    <row r="71" spans="1:3" x14ac:dyDescent="0.25">
      <c r="A71" s="175" t="s">
        <v>346</v>
      </c>
      <c r="B71" s="176"/>
      <c r="C71" s="55"/>
    </row>
    <row r="72" spans="1:3" x14ac:dyDescent="0.25">
      <c r="A72" s="177" t="s">
        <v>346</v>
      </c>
      <c r="B72" s="178"/>
      <c r="C72" s="179"/>
    </row>
    <row r="73" spans="1:3" ht="15.75" thickBot="1" x14ac:dyDescent="0.3">
      <c r="A73" s="183" t="s">
        <v>346</v>
      </c>
      <c r="B73" s="184"/>
      <c r="C73" s="185"/>
    </row>
    <row r="74" spans="1:3" ht="15.75" thickTop="1" x14ac:dyDescent="0.25">
      <c r="A74" s="172" t="s">
        <v>344</v>
      </c>
      <c r="B74" s="173"/>
      <c r="C74" s="174">
        <f>SUM(C75:C89)</f>
        <v>0</v>
      </c>
    </row>
    <row r="75" spans="1:3" x14ac:dyDescent="0.25">
      <c r="A75" s="175" t="s">
        <v>346</v>
      </c>
      <c r="B75" s="176"/>
      <c r="C75" s="55"/>
    </row>
    <row r="76" spans="1:3" x14ac:dyDescent="0.25">
      <c r="A76" s="175" t="s">
        <v>346</v>
      </c>
      <c r="B76" s="176"/>
      <c r="C76" s="55"/>
    </row>
    <row r="77" spans="1:3" x14ac:dyDescent="0.25">
      <c r="A77" s="175" t="s">
        <v>346</v>
      </c>
      <c r="B77" s="176"/>
      <c r="C77" s="55"/>
    </row>
    <row r="78" spans="1:3" x14ac:dyDescent="0.25">
      <c r="A78" s="175" t="s">
        <v>346</v>
      </c>
      <c r="B78" s="176"/>
      <c r="C78" s="55"/>
    </row>
    <row r="79" spans="1:3" x14ac:dyDescent="0.25">
      <c r="A79" s="175" t="s">
        <v>346</v>
      </c>
      <c r="B79" s="176"/>
      <c r="C79" s="55"/>
    </row>
    <row r="80" spans="1:3" x14ac:dyDescent="0.25">
      <c r="A80" s="177" t="s">
        <v>346</v>
      </c>
      <c r="B80" s="178"/>
      <c r="C80" s="179"/>
    </row>
    <row r="81" spans="1:3" x14ac:dyDescent="0.25">
      <c r="A81" s="175" t="s">
        <v>346</v>
      </c>
      <c r="B81" s="176"/>
      <c r="C81" s="55"/>
    </row>
    <row r="82" spans="1:3" x14ac:dyDescent="0.25">
      <c r="A82" s="175" t="s">
        <v>346</v>
      </c>
      <c r="B82" s="176"/>
      <c r="C82" s="55"/>
    </row>
    <row r="83" spans="1:3" x14ac:dyDescent="0.25">
      <c r="A83" s="175" t="s">
        <v>346</v>
      </c>
      <c r="B83" s="176"/>
      <c r="C83" s="55"/>
    </row>
    <row r="84" spans="1:3" x14ac:dyDescent="0.25">
      <c r="A84" s="175" t="s">
        <v>346</v>
      </c>
      <c r="B84" s="176"/>
      <c r="C84" s="55"/>
    </row>
    <row r="85" spans="1:3" x14ac:dyDescent="0.25">
      <c r="A85" s="175" t="s">
        <v>346</v>
      </c>
      <c r="B85" s="176"/>
      <c r="C85" s="55"/>
    </row>
    <row r="86" spans="1:3" x14ac:dyDescent="0.25">
      <c r="A86" s="175" t="s">
        <v>346</v>
      </c>
      <c r="B86" s="176"/>
      <c r="C86" s="55"/>
    </row>
    <row r="87" spans="1:3" x14ac:dyDescent="0.25">
      <c r="A87" s="175" t="s">
        <v>346</v>
      </c>
      <c r="B87" s="176"/>
      <c r="C87" s="55"/>
    </row>
    <row r="88" spans="1:3" x14ac:dyDescent="0.25">
      <c r="A88" s="177" t="s">
        <v>346</v>
      </c>
      <c r="B88" s="178"/>
      <c r="C88" s="179"/>
    </row>
    <row r="89" spans="1:3" ht="15.75" thickBot="1" x14ac:dyDescent="0.3">
      <c r="A89" s="183" t="s">
        <v>346</v>
      </c>
      <c r="B89" s="184"/>
      <c r="C89" s="185"/>
    </row>
    <row r="90" spans="1:3" ht="15.75" thickTop="1" x14ac:dyDescent="0.25">
      <c r="A90" s="172" t="s">
        <v>344</v>
      </c>
      <c r="B90" s="173"/>
      <c r="C90" s="174">
        <f>SUM(C91:C105)</f>
        <v>0</v>
      </c>
    </row>
    <row r="91" spans="1:3" x14ac:dyDescent="0.25">
      <c r="A91" s="175" t="s">
        <v>346</v>
      </c>
      <c r="B91" s="176"/>
      <c r="C91" s="55"/>
    </row>
    <row r="92" spans="1:3" x14ac:dyDescent="0.25">
      <c r="A92" s="175" t="s">
        <v>346</v>
      </c>
      <c r="B92" s="176"/>
      <c r="C92" s="55"/>
    </row>
    <row r="93" spans="1:3" x14ac:dyDescent="0.25">
      <c r="A93" s="175" t="s">
        <v>346</v>
      </c>
      <c r="B93" s="176"/>
      <c r="C93" s="55"/>
    </row>
    <row r="94" spans="1:3" x14ac:dyDescent="0.25">
      <c r="A94" s="175" t="s">
        <v>346</v>
      </c>
      <c r="B94" s="176"/>
      <c r="C94" s="55"/>
    </row>
    <row r="95" spans="1:3" x14ac:dyDescent="0.25">
      <c r="A95" s="175" t="s">
        <v>346</v>
      </c>
      <c r="B95" s="176"/>
      <c r="C95" s="55"/>
    </row>
    <row r="96" spans="1:3" x14ac:dyDescent="0.25">
      <c r="A96" s="175" t="s">
        <v>346</v>
      </c>
      <c r="B96" s="176"/>
      <c r="C96" s="55"/>
    </row>
    <row r="97" spans="1:3" x14ac:dyDescent="0.25">
      <c r="A97" s="177" t="s">
        <v>346</v>
      </c>
      <c r="B97" s="178"/>
      <c r="C97" s="179"/>
    </row>
    <row r="98" spans="1:3" x14ac:dyDescent="0.25">
      <c r="A98" s="175" t="s">
        <v>346</v>
      </c>
      <c r="B98" s="176"/>
      <c r="C98" s="55"/>
    </row>
    <row r="99" spans="1:3" x14ac:dyDescent="0.25">
      <c r="A99" s="175" t="s">
        <v>346</v>
      </c>
      <c r="B99" s="176"/>
      <c r="C99" s="55"/>
    </row>
    <row r="100" spans="1:3" x14ac:dyDescent="0.25">
      <c r="A100" s="175" t="s">
        <v>346</v>
      </c>
      <c r="B100" s="176"/>
      <c r="C100" s="55"/>
    </row>
    <row r="101" spans="1:3" x14ac:dyDescent="0.25">
      <c r="A101" s="175" t="s">
        <v>346</v>
      </c>
      <c r="B101" s="176"/>
      <c r="C101" s="55"/>
    </row>
    <row r="102" spans="1:3" x14ac:dyDescent="0.25">
      <c r="A102" s="175" t="s">
        <v>346</v>
      </c>
      <c r="B102" s="176"/>
      <c r="C102" s="55"/>
    </row>
    <row r="103" spans="1:3" x14ac:dyDescent="0.25">
      <c r="A103" s="175" t="s">
        <v>346</v>
      </c>
      <c r="B103" s="176"/>
      <c r="C103" s="55"/>
    </row>
    <row r="104" spans="1:3" x14ac:dyDescent="0.25">
      <c r="A104" s="177" t="s">
        <v>346</v>
      </c>
      <c r="B104" s="178"/>
      <c r="C104" s="179"/>
    </row>
    <row r="105" spans="1:3" ht="15.75" thickBot="1" x14ac:dyDescent="0.3">
      <c r="A105" s="183" t="s">
        <v>346</v>
      </c>
      <c r="B105" s="184"/>
      <c r="C105" s="185"/>
    </row>
    <row r="106" spans="1:3" ht="15.75" thickTop="1" x14ac:dyDescent="0.25">
      <c r="A106" s="172" t="s">
        <v>344</v>
      </c>
      <c r="B106" s="173"/>
      <c r="C106" s="174">
        <f>SUM(C107:C121)</f>
        <v>0</v>
      </c>
    </row>
    <row r="107" spans="1:3" x14ac:dyDescent="0.25">
      <c r="A107" s="175" t="s">
        <v>346</v>
      </c>
      <c r="B107" s="176"/>
      <c r="C107" s="55"/>
    </row>
    <row r="108" spans="1:3" x14ac:dyDescent="0.25">
      <c r="A108" s="175" t="s">
        <v>346</v>
      </c>
      <c r="B108" s="176"/>
      <c r="C108" s="55"/>
    </row>
    <row r="109" spans="1:3" x14ac:dyDescent="0.25">
      <c r="A109" s="177" t="s">
        <v>346</v>
      </c>
      <c r="B109" s="178"/>
      <c r="C109" s="179"/>
    </row>
    <row r="110" spans="1:3" x14ac:dyDescent="0.25">
      <c r="A110" s="175" t="s">
        <v>346</v>
      </c>
      <c r="B110" s="176"/>
      <c r="C110" s="55"/>
    </row>
    <row r="111" spans="1:3" x14ac:dyDescent="0.25">
      <c r="A111" s="175" t="s">
        <v>346</v>
      </c>
      <c r="B111" s="176"/>
      <c r="C111" s="55"/>
    </row>
    <row r="112" spans="1:3" x14ac:dyDescent="0.25">
      <c r="A112" s="175" t="s">
        <v>346</v>
      </c>
      <c r="B112" s="176"/>
      <c r="C112" s="55"/>
    </row>
    <row r="113" spans="1:3" x14ac:dyDescent="0.25">
      <c r="A113" s="175" t="s">
        <v>346</v>
      </c>
      <c r="B113" s="176"/>
      <c r="C113" s="55"/>
    </row>
    <row r="114" spans="1:3" x14ac:dyDescent="0.25">
      <c r="A114" s="175" t="s">
        <v>346</v>
      </c>
      <c r="B114" s="176"/>
      <c r="C114" s="55"/>
    </row>
    <row r="115" spans="1:3" x14ac:dyDescent="0.25">
      <c r="A115" s="175" t="s">
        <v>346</v>
      </c>
      <c r="B115" s="176"/>
      <c r="C115" s="55"/>
    </row>
    <row r="116" spans="1:3" x14ac:dyDescent="0.25">
      <c r="A116" s="175" t="s">
        <v>346</v>
      </c>
      <c r="B116" s="176"/>
      <c r="C116" s="55"/>
    </row>
    <row r="117" spans="1:3" x14ac:dyDescent="0.25">
      <c r="A117" s="175" t="s">
        <v>346</v>
      </c>
      <c r="B117" s="176"/>
      <c r="C117" s="55"/>
    </row>
    <row r="118" spans="1:3" x14ac:dyDescent="0.25">
      <c r="A118" s="175" t="s">
        <v>346</v>
      </c>
      <c r="B118" s="176"/>
      <c r="C118" s="55"/>
    </row>
    <row r="119" spans="1:3" x14ac:dyDescent="0.25">
      <c r="A119" s="175" t="s">
        <v>346</v>
      </c>
      <c r="B119" s="176"/>
      <c r="C119" s="55"/>
    </row>
    <row r="120" spans="1:3" x14ac:dyDescent="0.25">
      <c r="A120" s="177" t="s">
        <v>346</v>
      </c>
      <c r="B120" s="178"/>
      <c r="C120" s="179"/>
    </row>
    <row r="121" spans="1:3" ht="15.75" thickBot="1" x14ac:dyDescent="0.3">
      <c r="A121" s="183" t="s">
        <v>346</v>
      </c>
      <c r="B121" s="184"/>
      <c r="C121" s="185"/>
    </row>
    <row r="122" spans="1:3" ht="15.75" thickTop="1" x14ac:dyDescent="0.25">
      <c r="A122" s="172" t="s">
        <v>344</v>
      </c>
      <c r="B122" s="173"/>
      <c r="C122" s="174">
        <f>SUM(C123:C137)</f>
        <v>0</v>
      </c>
    </row>
    <row r="123" spans="1:3" x14ac:dyDescent="0.25">
      <c r="A123" s="175" t="s">
        <v>346</v>
      </c>
      <c r="B123" s="176"/>
      <c r="C123" s="55"/>
    </row>
    <row r="124" spans="1:3" x14ac:dyDescent="0.25">
      <c r="A124" s="175" t="s">
        <v>346</v>
      </c>
      <c r="B124" s="176"/>
      <c r="C124" s="55"/>
    </row>
    <row r="125" spans="1:3" x14ac:dyDescent="0.25">
      <c r="A125" s="175" t="s">
        <v>346</v>
      </c>
      <c r="B125" s="176"/>
      <c r="C125" s="55"/>
    </row>
    <row r="126" spans="1:3" x14ac:dyDescent="0.25">
      <c r="A126" s="177" t="s">
        <v>346</v>
      </c>
      <c r="B126" s="178"/>
      <c r="C126" s="179"/>
    </row>
    <row r="127" spans="1:3" x14ac:dyDescent="0.25">
      <c r="A127" s="175" t="s">
        <v>346</v>
      </c>
      <c r="B127" s="176"/>
      <c r="C127" s="55"/>
    </row>
    <row r="128" spans="1:3" x14ac:dyDescent="0.25">
      <c r="A128" s="175" t="s">
        <v>346</v>
      </c>
      <c r="B128" s="176"/>
      <c r="C128" s="55"/>
    </row>
    <row r="129" spans="1:3" x14ac:dyDescent="0.25">
      <c r="A129" s="175" t="s">
        <v>346</v>
      </c>
      <c r="B129" s="176"/>
      <c r="C129" s="55"/>
    </row>
    <row r="130" spans="1:3" x14ac:dyDescent="0.25">
      <c r="A130" s="175" t="s">
        <v>346</v>
      </c>
      <c r="B130" s="176"/>
      <c r="C130" s="55"/>
    </row>
    <row r="131" spans="1:3" x14ac:dyDescent="0.25">
      <c r="A131" s="175" t="s">
        <v>346</v>
      </c>
      <c r="B131" s="176"/>
      <c r="C131" s="55"/>
    </row>
    <row r="132" spans="1:3" x14ac:dyDescent="0.25">
      <c r="A132" s="175" t="s">
        <v>346</v>
      </c>
      <c r="B132" s="176"/>
      <c r="C132" s="55"/>
    </row>
    <row r="133" spans="1:3" x14ac:dyDescent="0.25">
      <c r="A133" s="175" t="s">
        <v>346</v>
      </c>
      <c r="B133" s="176"/>
      <c r="C133" s="55"/>
    </row>
    <row r="134" spans="1:3" x14ac:dyDescent="0.25">
      <c r="A134" s="175" t="s">
        <v>346</v>
      </c>
      <c r="B134" s="176"/>
      <c r="C134" s="55"/>
    </row>
    <row r="135" spans="1:3" x14ac:dyDescent="0.25">
      <c r="A135" s="175" t="s">
        <v>346</v>
      </c>
      <c r="B135" s="176"/>
      <c r="C135" s="55"/>
    </row>
    <row r="136" spans="1:3" x14ac:dyDescent="0.25">
      <c r="A136" s="177" t="s">
        <v>346</v>
      </c>
      <c r="B136" s="178"/>
      <c r="C136" s="179"/>
    </row>
    <row r="137" spans="1:3" ht="15.75" thickBot="1" x14ac:dyDescent="0.3">
      <c r="A137" s="183" t="s">
        <v>346</v>
      </c>
      <c r="B137" s="184"/>
      <c r="C137" s="185"/>
    </row>
    <row r="138" spans="1:3" ht="15.75" thickTop="1" x14ac:dyDescent="0.25">
      <c r="A138" s="172" t="s">
        <v>344</v>
      </c>
      <c r="B138" s="173"/>
      <c r="C138" s="174">
        <f>SUM(C139:C153)</f>
        <v>0</v>
      </c>
    </row>
    <row r="139" spans="1:3" x14ac:dyDescent="0.25">
      <c r="A139" s="175" t="s">
        <v>346</v>
      </c>
      <c r="B139" s="176"/>
      <c r="C139" s="55"/>
    </row>
    <row r="140" spans="1:3" x14ac:dyDescent="0.25">
      <c r="A140" s="175" t="s">
        <v>346</v>
      </c>
      <c r="B140" s="176"/>
      <c r="C140" s="55"/>
    </row>
    <row r="141" spans="1:3" x14ac:dyDescent="0.25">
      <c r="A141" s="175" t="s">
        <v>346</v>
      </c>
      <c r="B141" s="176"/>
      <c r="C141" s="55"/>
    </row>
    <row r="142" spans="1:3" x14ac:dyDescent="0.25">
      <c r="A142" s="175" t="s">
        <v>346</v>
      </c>
      <c r="B142" s="176"/>
      <c r="C142" s="55"/>
    </row>
    <row r="143" spans="1:3" x14ac:dyDescent="0.25">
      <c r="A143" s="175" t="s">
        <v>346</v>
      </c>
      <c r="B143" s="176"/>
      <c r="C143" s="55"/>
    </row>
    <row r="144" spans="1:3" x14ac:dyDescent="0.25">
      <c r="A144" s="175" t="s">
        <v>346</v>
      </c>
      <c r="B144" s="176"/>
      <c r="C144" s="55"/>
    </row>
    <row r="145" spans="1:3" x14ac:dyDescent="0.25">
      <c r="A145" s="175" t="s">
        <v>346</v>
      </c>
      <c r="B145" s="176"/>
      <c r="C145" s="55"/>
    </row>
    <row r="146" spans="1:3" x14ac:dyDescent="0.25">
      <c r="A146" s="175" t="s">
        <v>346</v>
      </c>
      <c r="B146" s="176"/>
      <c r="C146" s="55"/>
    </row>
    <row r="147" spans="1:3" x14ac:dyDescent="0.25">
      <c r="A147" s="175" t="s">
        <v>346</v>
      </c>
      <c r="B147" s="176"/>
      <c r="C147" s="55"/>
    </row>
    <row r="148" spans="1:3" x14ac:dyDescent="0.25">
      <c r="A148" s="175" t="s">
        <v>346</v>
      </c>
      <c r="B148" s="176"/>
      <c r="C148" s="55"/>
    </row>
    <row r="149" spans="1:3" x14ac:dyDescent="0.25">
      <c r="A149" s="175" t="s">
        <v>346</v>
      </c>
      <c r="B149" s="176"/>
      <c r="C149" s="55"/>
    </row>
    <row r="150" spans="1:3" x14ac:dyDescent="0.25">
      <c r="A150" s="175" t="s">
        <v>346</v>
      </c>
      <c r="B150" s="176"/>
      <c r="C150" s="55"/>
    </row>
    <row r="151" spans="1:3" x14ac:dyDescent="0.25">
      <c r="A151" s="175" t="s">
        <v>346</v>
      </c>
      <c r="B151" s="176"/>
      <c r="C151" s="55"/>
    </row>
    <row r="152" spans="1:3" x14ac:dyDescent="0.25">
      <c r="A152" s="177" t="s">
        <v>346</v>
      </c>
      <c r="B152" s="178"/>
      <c r="C152" s="179"/>
    </row>
    <row r="153" spans="1:3" ht="15.75" thickBot="1" x14ac:dyDescent="0.3">
      <c r="A153" s="183" t="s">
        <v>346</v>
      </c>
      <c r="B153" s="184"/>
      <c r="C153" s="185"/>
    </row>
    <row r="154" spans="1:3" ht="15.75" thickTop="1" x14ac:dyDescent="0.25">
      <c r="A154" s="172" t="s">
        <v>344</v>
      </c>
      <c r="B154" s="173"/>
      <c r="C154" s="174">
        <f>SUM(C155:C169)</f>
        <v>0</v>
      </c>
    </row>
    <row r="155" spans="1:3" x14ac:dyDescent="0.25">
      <c r="A155" s="175" t="s">
        <v>346</v>
      </c>
      <c r="B155" s="176"/>
      <c r="C155" s="55"/>
    </row>
    <row r="156" spans="1:3" x14ac:dyDescent="0.25">
      <c r="A156" s="175" t="s">
        <v>346</v>
      </c>
      <c r="B156" s="176"/>
      <c r="C156" s="55"/>
    </row>
    <row r="157" spans="1:3" x14ac:dyDescent="0.25">
      <c r="A157" s="175" t="s">
        <v>346</v>
      </c>
      <c r="B157" s="176"/>
      <c r="C157" s="55"/>
    </row>
    <row r="158" spans="1:3" x14ac:dyDescent="0.25">
      <c r="A158" s="175" t="s">
        <v>346</v>
      </c>
      <c r="B158" s="176"/>
      <c r="C158" s="55"/>
    </row>
    <row r="159" spans="1:3" x14ac:dyDescent="0.25">
      <c r="A159" s="175" t="s">
        <v>346</v>
      </c>
      <c r="B159" s="176"/>
      <c r="C159" s="55"/>
    </row>
    <row r="160" spans="1:3" x14ac:dyDescent="0.25">
      <c r="A160" s="175" t="s">
        <v>346</v>
      </c>
      <c r="B160" s="176"/>
      <c r="C160" s="55"/>
    </row>
    <row r="161" spans="1:3" x14ac:dyDescent="0.25">
      <c r="A161" s="175" t="s">
        <v>346</v>
      </c>
      <c r="B161" s="176"/>
      <c r="C161" s="55"/>
    </row>
    <row r="162" spans="1:3" x14ac:dyDescent="0.25">
      <c r="A162" s="175" t="s">
        <v>346</v>
      </c>
      <c r="B162" s="176"/>
      <c r="C162" s="55"/>
    </row>
    <row r="163" spans="1:3" x14ac:dyDescent="0.25">
      <c r="A163" s="175" t="s">
        <v>346</v>
      </c>
      <c r="B163" s="176"/>
      <c r="C163" s="55"/>
    </row>
    <row r="164" spans="1:3" x14ac:dyDescent="0.25">
      <c r="A164" s="175" t="s">
        <v>346</v>
      </c>
      <c r="B164" s="176"/>
      <c r="C164" s="55"/>
    </row>
    <row r="165" spans="1:3" x14ac:dyDescent="0.25">
      <c r="A165" s="175" t="s">
        <v>346</v>
      </c>
      <c r="B165" s="176"/>
      <c r="C165" s="55"/>
    </row>
    <row r="166" spans="1:3" x14ac:dyDescent="0.25">
      <c r="A166" s="175" t="s">
        <v>346</v>
      </c>
      <c r="B166" s="176"/>
      <c r="C166" s="55"/>
    </row>
    <row r="167" spans="1:3" x14ac:dyDescent="0.25">
      <c r="A167" s="175" t="s">
        <v>346</v>
      </c>
      <c r="B167" s="176"/>
      <c r="C167" s="55"/>
    </row>
    <row r="168" spans="1:3" x14ac:dyDescent="0.25">
      <c r="A168" s="177" t="s">
        <v>346</v>
      </c>
      <c r="B168" s="178"/>
      <c r="C168" s="179"/>
    </row>
    <row r="169" spans="1:3" ht="15.75" thickBot="1" x14ac:dyDescent="0.3">
      <c r="A169" s="183" t="s">
        <v>346</v>
      </c>
      <c r="B169" s="184"/>
      <c r="C169" s="185"/>
    </row>
    <row r="170" spans="1:3" ht="15.75" thickTop="1" x14ac:dyDescent="0.25">
      <c r="A170" s="172" t="s">
        <v>344</v>
      </c>
      <c r="B170" s="173"/>
      <c r="C170" s="174">
        <f>SUM(C171:C185)</f>
        <v>0</v>
      </c>
    </row>
    <row r="171" spans="1:3" x14ac:dyDescent="0.25">
      <c r="A171" s="175" t="s">
        <v>346</v>
      </c>
      <c r="B171" s="176"/>
      <c r="C171" s="55"/>
    </row>
    <row r="172" spans="1:3" x14ac:dyDescent="0.25">
      <c r="A172" s="175" t="s">
        <v>346</v>
      </c>
      <c r="B172" s="176"/>
      <c r="C172" s="55"/>
    </row>
    <row r="173" spans="1:3" x14ac:dyDescent="0.25">
      <c r="A173" s="175" t="s">
        <v>346</v>
      </c>
      <c r="B173" s="176"/>
      <c r="C173" s="55"/>
    </row>
    <row r="174" spans="1:3" x14ac:dyDescent="0.25">
      <c r="A174" s="175" t="s">
        <v>346</v>
      </c>
      <c r="B174" s="176"/>
      <c r="C174" s="55"/>
    </row>
    <row r="175" spans="1:3" x14ac:dyDescent="0.25">
      <c r="A175" s="175" t="s">
        <v>346</v>
      </c>
      <c r="B175" s="176"/>
      <c r="C175" s="55"/>
    </row>
    <row r="176" spans="1:3" x14ac:dyDescent="0.25">
      <c r="A176" s="175" t="s">
        <v>346</v>
      </c>
      <c r="B176" s="176"/>
      <c r="C176" s="55"/>
    </row>
    <row r="177" spans="1:3" x14ac:dyDescent="0.25">
      <c r="A177" s="175" t="s">
        <v>346</v>
      </c>
      <c r="B177" s="176"/>
      <c r="C177" s="55"/>
    </row>
    <row r="178" spans="1:3" x14ac:dyDescent="0.25">
      <c r="A178" s="175" t="s">
        <v>346</v>
      </c>
      <c r="B178" s="176"/>
      <c r="C178" s="55"/>
    </row>
    <row r="179" spans="1:3" x14ac:dyDescent="0.25">
      <c r="A179" s="175" t="s">
        <v>346</v>
      </c>
      <c r="B179" s="176"/>
      <c r="C179" s="55"/>
    </row>
    <row r="180" spans="1:3" x14ac:dyDescent="0.25">
      <c r="A180" s="175" t="s">
        <v>346</v>
      </c>
      <c r="B180" s="176"/>
      <c r="C180" s="55"/>
    </row>
    <row r="181" spans="1:3" x14ac:dyDescent="0.25">
      <c r="A181" s="175" t="s">
        <v>346</v>
      </c>
      <c r="B181" s="176"/>
      <c r="C181" s="55"/>
    </row>
    <row r="182" spans="1:3" x14ac:dyDescent="0.25">
      <c r="A182" s="175" t="s">
        <v>346</v>
      </c>
      <c r="B182" s="176"/>
      <c r="C182" s="55"/>
    </row>
    <row r="183" spans="1:3" x14ac:dyDescent="0.25">
      <c r="A183" s="175" t="s">
        <v>346</v>
      </c>
      <c r="B183" s="176"/>
      <c r="C183" s="55"/>
    </row>
    <row r="184" spans="1:3" x14ac:dyDescent="0.25">
      <c r="A184" s="177" t="s">
        <v>346</v>
      </c>
      <c r="B184" s="178"/>
      <c r="C184" s="179"/>
    </row>
    <row r="185" spans="1:3" ht="15.75" thickBot="1" x14ac:dyDescent="0.3">
      <c r="A185" s="183" t="s">
        <v>346</v>
      </c>
      <c r="B185" s="184"/>
      <c r="C185" s="185"/>
    </row>
    <row r="186" spans="1:3" ht="15.75" thickTop="1" x14ac:dyDescent="0.25">
      <c r="A186" s="172" t="s">
        <v>344</v>
      </c>
      <c r="B186" s="173"/>
      <c r="C186" s="174">
        <f>SUM(C187:C201)</f>
        <v>0</v>
      </c>
    </row>
    <row r="187" spans="1:3" x14ac:dyDescent="0.25">
      <c r="A187" s="175" t="s">
        <v>346</v>
      </c>
      <c r="B187" s="176"/>
      <c r="C187" s="55"/>
    </row>
    <row r="188" spans="1:3" x14ac:dyDescent="0.25">
      <c r="A188" s="175" t="s">
        <v>346</v>
      </c>
      <c r="B188" s="176"/>
      <c r="C188" s="55"/>
    </row>
    <row r="189" spans="1:3" x14ac:dyDescent="0.25">
      <c r="A189" s="175" t="s">
        <v>346</v>
      </c>
      <c r="B189" s="176"/>
      <c r="C189" s="55"/>
    </row>
    <row r="190" spans="1:3" x14ac:dyDescent="0.25">
      <c r="A190" s="175" t="s">
        <v>346</v>
      </c>
      <c r="B190" s="176"/>
      <c r="C190" s="55"/>
    </row>
    <row r="191" spans="1:3" x14ac:dyDescent="0.25">
      <c r="A191" s="175" t="s">
        <v>346</v>
      </c>
      <c r="B191" s="176"/>
      <c r="C191" s="55"/>
    </row>
    <row r="192" spans="1:3" x14ac:dyDescent="0.25">
      <c r="A192" s="175" t="s">
        <v>346</v>
      </c>
      <c r="B192" s="176"/>
      <c r="C192" s="55"/>
    </row>
    <row r="193" spans="1:3" x14ac:dyDescent="0.25">
      <c r="A193" s="175" t="s">
        <v>346</v>
      </c>
      <c r="B193" s="176"/>
      <c r="C193" s="55"/>
    </row>
    <row r="194" spans="1:3" x14ac:dyDescent="0.25">
      <c r="A194" s="175" t="s">
        <v>346</v>
      </c>
      <c r="B194" s="176"/>
      <c r="C194" s="55"/>
    </row>
    <row r="195" spans="1:3" x14ac:dyDescent="0.25">
      <c r="A195" s="175" t="s">
        <v>346</v>
      </c>
      <c r="B195" s="176"/>
      <c r="C195" s="55"/>
    </row>
    <row r="196" spans="1:3" x14ac:dyDescent="0.25">
      <c r="A196" s="175" t="s">
        <v>346</v>
      </c>
      <c r="B196" s="176"/>
      <c r="C196" s="55"/>
    </row>
    <row r="197" spans="1:3" x14ac:dyDescent="0.25">
      <c r="A197" s="175" t="s">
        <v>346</v>
      </c>
      <c r="B197" s="176"/>
      <c r="C197" s="55"/>
    </row>
    <row r="198" spans="1:3" x14ac:dyDescent="0.25">
      <c r="A198" s="175" t="s">
        <v>346</v>
      </c>
      <c r="B198" s="176"/>
      <c r="C198" s="55"/>
    </row>
    <row r="199" spans="1:3" x14ac:dyDescent="0.25">
      <c r="A199" s="175" t="s">
        <v>346</v>
      </c>
      <c r="B199" s="176"/>
      <c r="C199" s="55"/>
    </row>
    <row r="200" spans="1:3" x14ac:dyDescent="0.25">
      <c r="A200" s="177" t="s">
        <v>346</v>
      </c>
      <c r="B200" s="178"/>
      <c r="C200" s="179"/>
    </row>
    <row r="201" spans="1:3" ht="15.75" thickBot="1" x14ac:dyDescent="0.3">
      <c r="A201" s="183" t="s">
        <v>346</v>
      </c>
      <c r="B201" s="184"/>
      <c r="C201" s="185"/>
    </row>
    <row r="202" spans="1:3" ht="15.75" thickTop="1" x14ac:dyDescent="0.25">
      <c r="A202" s="172" t="s">
        <v>344</v>
      </c>
      <c r="B202" s="173"/>
      <c r="C202" s="174">
        <f>SUM(C203:C217)</f>
        <v>0</v>
      </c>
    </row>
    <row r="203" spans="1:3" x14ac:dyDescent="0.25">
      <c r="A203" s="175" t="s">
        <v>346</v>
      </c>
      <c r="B203" s="176"/>
      <c r="C203" s="55"/>
    </row>
    <row r="204" spans="1:3" x14ac:dyDescent="0.25">
      <c r="A204" s="175" t="s">
        <v>346</v>
      </c>
      <c r="B204" s="176"/>
      <c r="C204" s="55"/>
    </row>
    <row r="205" spans="1:3" x14ac:dyDescent="0.25">
      <c r="A205" s="175" t="s">
        <v>346</v>
      </c>
      <c r="B205" s="176"/>
      <c r="C205" s="55"/>
    </row>
    <row r="206" spans="1:3" x14ac:dyDescent="0.25">
      <c r="A206" s="175" t="s">
        <v>346</v>
      </c>
      <c r="B206" s="176"/>
      <c r="C206" s="55"/>
    </row>
    <row r="207" spans="1:3" x14ac:dyDescent="0.25">
      <c r="A207" s="175" t="s">
        <v>346</v>
      </c>
      <c r="B207" s="176"/>
      <c r="C207" s="55"/>
    </row>
    <row r="208" spans="1:3" x14ac:dyDescent="0.25">
      <c r="A208" s="175" t="s">
        <v>346</v>
      </c>
      <c r="B208" s="176"/>
      <c r="C208" s="55"/>
    </row>
    <row r="209" spans="1:3" x14ac:dyDescent="0.25">
      <c r="A209" s="175" t="s">
        <v>346</v>
      </c>
      <c r="B209" s="176"/>
      <c r="C209" s="55"/>
    </row>
    <row r="210" spans="1:3" x14ac:dyDescent="0.25">
      <c r="A210" s="175" t="s">
        <v>346</v>
      </c>
      <c r="B210" s="176"/>
      <c r="C210" s="55"/>
    </row>
    <row r="211" spans="1:3" x14ac:dyDescent="0.25">
      <c r="A211" s="175" t="s">
        <v>346</v>
      </c>
      <c r="B211" s="176"/>
      <c r="C211" s="55"/>
    </row>
    <row r="212" spans="1:3" x14ac:dyDescent="0.25">
      <c r="A212" s="175" t="s">
        <v>346</v>
      </c>
      <c r="B212" s="176"/>
      <c r="C212" s="55"/>
    </row>
    <row r="213" spans="1:3" x14ac:dyDescent="0.25">
      <c r="A213" s="175" t="s">
        <v>346</v>
      </c>
      <c r="B213" s="176"/>
      <c r="C213" s="55"/>
    </row>
    <row r="214" spans="1:3" x14ac:dyDescent="0.25">
      <c r="A214" s="175" t="s">
        <v>346</v>
      </c>
      <c r="B214" s="176"/>
      <c r="C214" s="55"/>
    </row>
    <row r="215" spans="1:3" x14ac:dyDescent="0.25">
      <c r="A215" s="175" t="s">
        <v>346</v>
      </c>
      <c r="B215" s="176"/>
      <c r="C215" s="55"/>
    </row>
    <row r="216" spans="1:3" x14ac:dyDescent="0.25">
      <c r="A216" s="177" t="s">
        <v>346</v>
      </c>
      <c r="B216" s="178"/>
      <c r="C216" s="179"/>
    </row>
    <row r="217" spans="1:3" ht="15.75" thickBot="1" x14ac:dyDescent="0.3">
      <c r="A217" s="183" t="s">
        <v>346</v>
      </c>
      <c r="B217" s="184"/>
      <c r="C217" s="185"/>
    </row>
    <row r="218" spans="1:3" ht="15.75" thickTop="1" x14ac:dyDescent="0.25">
      <c r="A218" s="172" t="s">
        <v>344</v>
      </c>
      <c r="B218" s="173"/>
      <c r="C218" s="174">
        <f>SUM(C219:C233)</f>
        <v>0</v>
      </c>
    </row>
    <row r="219" spans="1:3" x14ac:dyDescent="0.25">
      <c r="A219" s="175" t="s">
        <v>346</v>
      </c>
      <c r="B219" s="176"/>
      <c r="C219" s="55"/>
    </row>
    <row r="220" spans="1:3" x14ac:dyDescent="0.25">
      <c r="A220" s="175" t="s">
        <v>346</v>
      </c>
      <c r="B220" s="176"/>
      <c r="C220" s="55"/>
    </row>
    <row r="221" spans="1:3" x14ac:dyDescent="0.25">
      <c r="A221" s="175" t="s">
        <v>346</v>
      </c>
      <c r="B221" s="176"/>
      <c r="C221" s="55"/>
    </row>
    <row r="222" spans="1:3" x14ac:dyDescent="0.25">
      <c r="A222" s="175" t="s">
        <v>346</v>
      </c>
      <c r="B222" s="176"/>
      <c r="C222" s="55"/>
    </row>
    <row r="223" spans="1:3" x14ac:dyDescent="0.25">
      <c r="A223" s="175" t="s">
        <v>346</v>
      </c>
      <c r="B223" s="176"/>
      <c r="C223" s="55"/>
    </row>
    <row r="224" spans="1:3" x14ac:dyDescent="0.25">
      <c r="A224" s="175" t="s">
        <v>346</v>
      </c>
      <c r="B224" s="176"/>
      <c r="C224" s="55"/>
    </row>
    <row r="225" spans="1:3" x14ac:dyDescent="0.25">
      <c r="A225" s="175" t="s">
        <v>346</v>
      </c>
      <c r="B225" s="176"/>
      <c r="C225" s="55"/>
    </row>
    <row r="226" spans="1:3" x14ac:dyDescent="0.25">
      <c r="A226" s="175" t="s">
        <v>346</v>
      </c>
      <c r="B226" s="176"/>
      <c r="C226" s="55"/>
    </row>
    <row r="227" spans="1:3" x14ac:dyDescent="0.25">
      <c r="A227" s="175" t="s">
        <v>346</v>
      </c>
      <c r="B227" s="176"/>
      <c r="C227" s="55"/>
    </row>
    <row r="228" spans="1:3" x14ac:dyDescent="0.25">
      <c r="A228" s="175" t="s">
        <v>346</v>
      </c>
      <c r="B228" s="176"/>
      <c r="C228" s="55"/>
    </row>
    <row r="229" spans="1:3" x14ac:dyDescent="0.25">
      <c r="A229" s="175" t="s">
        <v>346</v>
      </c>
      <c r="B229" s="176"/>
      <c r="C229" s="55"/>
    </row>
    <row r="230" spans="1:3" x14ac:dyDescent="0.25">
      <c r="A230" s="175" t="s">
        <v>346</v>
      </c>
      <c r="B230" s="176"/>
      <c r="C230" s="55"/>
    </row>
    <row r="231" spans="1:3" x14ac:dyDescent="0.25">
      <c r="A231" s="175" t="s">
        <v>346</v>
      </c>
      <c r="B231" s="176"/>
      <c r="C231" s="55"/>
    </row>
    <row r="232" spans="1:3" x14ac:dyDescent="0.25">
      <c r="A232" s="177" t="s">
        <v>346</v>
      </c>
      <c r="B232" s="178"/>
      <c r="C232" s="179"/>
    </row>
    <row r="233" spans="1:3" ht="15.75" thickBot="1" x14ac:dyDescent="0.3">
      <c r="A233" s="183" t="s">
        <v>346</v>
      </c>
      <c r="B233" s="184"/>
      <c r="C233" s="185"/>
    </row>
    <row r="234" spans="1:3" ht="15.75" thickTop="1" x14ac:dyDescent="0.25">
      <c r="A234" s="172" t="s">
        <v>344</v>
      </c>
      <c r="B234" s="173"/>
      <c r="C234" s="174">
        <f>SUM(C235:C249)</f>
        <v>0</v>
      </c>
    </row>
    <row r="235" spans="1:3" x14ac:dyDescent="0.25">
      <c r="A235" s="175" t="s">
        <v>346</v>
      </c>
      <c r="B235" s="176"/>
      <c r="C235" s="55"/>
    </row>
    <row r="236" spans="1:3" x14ac:dyDescent="0.25">
      <c r="A236" s="175" t="s">
        <v>346</v>
      </c>
      <c r="B236" s="176"/>
      <c r="C236" s="55"/>
    </row>
    <row r="237" spans="1:3" x14ac:dyDescent="0.25">
      <c r="A237" s="175" t="s">
        <v>346</v>
      </c>
      <c r="B237" s="176"/>
      <c r="C237" s="55"/>
    </row>
    <row r="238" spans="1:3" x14ac:dyDescent="0.25">
      <c r="A238" s="175" t="s">
        <v>346</v>
      </c>
      <c r="B238" s="176"/>
      <c r="C238" s="55"/>
    </row>
    <row r="239" spans="1:3" x14ac:dyDescent="0.25">
      <c r="A239" s="175" t="s">
        <v>346</v>
      </c>
      <c r="B239" s="176"/>
      <c r="C239" s="55"/>
    </row>
    <row r="240" spans="1:3" x14ac:dyDescent="0.25">
      <c r="A240" s="175" t="s">
        <v>346</v>
      </c>
      <c r="B240" s="176"/>
      <c r="C240" s="55"/>
    </row>
    <row r="241" spans="1:3" x14ac:dyDescent="0.25">
      <c r="A241" s="175" t="s">
        <v>346</v>
      </c>
      <c r="B241" s="176"/>
      <c r="C241" s="55"/>
    </row>
    <row r="242" spans="1:3" x14ac:dyDescent="0.25">
      <c r="A242" s="175" t="s">
        <v>346</v>
      </c>
      <c r="B242" s="176"/>
      <c r="C242" s="55"/>
    </row>
    <row r="243" spans="1:3" x14ac:dyDescent="0.25">
      <c r="A243" s="175" t="s">
        <v>346</v>
      </c>
      <c r="B243" s="176"/>
      <c r="C243" s="55"/>
    </row>
    <row r="244" spans="1:3" x14ac:dyDescent="0.25">
      <c r="A244" s="175" t="s">
        <v>346</v>
      </c>
      <c r="B244" s="176"/>
      <c r="C244" s="55"/>
    </row>
    <row r="245" spans="1:3" x14ac:dyDescent="0.25">
      <c r="A245" s="175" t="s">
        <v>346</v>
      </c>
      <c r="B245" s="176"/>
      <c r="C245" s="55"/>
    </row>
    <row r="246" spans="1:3" x14ac:dyDescent="0.25">
      <c r="A246" s="175" t="s">
        <v>346</v>
      </c>
      <c r="B246" s="176"/>
      <c r="C246" s="55"/>
    </row>
    <row r="247" spans="1:3" x14ac:dyDescent="0.25">
      <c r="A247" s="175" t="s">
        <v>346</v>
      </c>
      <c r="B247" s="176"/>
      <c r="C247" s="55"/>
    </row>
    <row r="248" spans="1:3" x14ac:dyDescent="0.25">
      <c r="A248" s="177" t="s">
        <v>346</v>
      </c>
      <c r="B248" s="178"/>
      <c r="C248" s="179"/>
    </row>
    <row r="249" spans="1:3" ht="15.75" thickBot="1" x14ac:dyDescent="0.3">
      <c r="A249" s="183" t="s">
        <v>346</v>
      </c>
      <c r="B249" s="184"/>
      <c r="C249" s="185"/>
    </row>
    <row r="250" spans="1:3" ht="15.75" thickTop="1" x14ac:dyDescent="0.25"/>
  </sheetData>
  <sheetProtection password="ED53" sheet="1" objects="1" scenarios="1" selectLockedCells="1"/>
  <dataValidations count="2">
    <dataValidation errorStyle="warning" operator="lessThanOrEqual" allowBlank="1" showErrorMessage="1" error="Normaalisti tähän lokeroon kirjoitetaan negatiivinen luku (miinusmerkki luvun eteen)_x000a_" sqref="B10:B249"/>
    <dataValidation type="decimal" operator="greaterThanOrEqual" allowBlank="1" showInputMessage="1" showErrorMessage="1" error="Kirjoita desimaaliluku._x000a_Luvusta tulee automaattisesti negatiivinen." sqref="C10:C249">
      <formula1>0</formula1>
    </dataValidation>
  </dataValidations>
  <pageMargins left="0.23622047244094491" right="0.23622047244094491" top="0.74803149606299213" bottom="0.74803149606299213" header="0.31496062992125984" footer="0.31496062992125984"/>
  <pageSetup paperSize="9" fitToHeight="0" orientation="portrait" r:id="rId1"/>
  <headerFooter>
    <oddHeader>&amp;R&amp;D</oddHeader>
    <oddFooter>&amp;LOPETUS- JA KULTTUURIMINISTERIÖ
PL 29
00023 VALTIONEUVOSTO&amp;R&amp;P/&amp;N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AC242"/>
  <sheetViews>
    <sheetView topLeftCell="J1" workbookViewId="0">
      <selection activeCell="A2" sqref="A2:Y67"/>
    </sheetView>
  </sheetViews>
  <sheetFormatPr defaultRowHeight="15" x14ac:dyDescent="0.25"/>
  <cols>
    <col min="1" max="1" width="26.85546875" customWidth="1"/>
    <col min="2" max="2" width="8.28515625" customWidth="1"/>
    <col min="4" max="4" width="12.85546875" customWidth="1"/>
    <col min="27" max="29" width="10.7109375" bestFit="1" customWidth="1"/>
  </cols>
  <sheetData>
    <row r="1" spans="2:29" s="188" customFormat="1" x14ac:dyDescent="0.25">
      <c r="D1" s="188" t="s">
        <v>347</v>
      </c>
      <c r="F1" s="188" t="s">
        <v>348</v>
      </c>
      <c r="H1" s="188" t="s">
        <v>349</v>
      </c>
      <c r="J1" s="188" t="s">
        <v>350</v>
      </c>
      <c r="L1" s="188" t="s">
        <v>351</v>
      </c>
      <c r="X1" s="188" t="s">
        <v>351</v>
      </c>
      <c r="Z1" s="188" t="s">
        <v>72</v>
      </c>
    </row>
    <row r="2" spans="2:29" ht="14.45" x14ac:dyDescent="0.3">
      <c r="B2" s="189"/>
      <c r="D2" s="190"/>
      <c r="E2" s="191"/>
      <c r="F2" s="192"/>
      <c r="G2" s="192"/>
      <c r="H2" s="191"/>
      <c r="I2" s="191"/>
      <c r="J2" s="192"/>
      <c r="K2" s="192"/>
      <c r="L2" s="192"/>
      <c r="M2" s="192"/>
      <c r="N2" s="191"/>
      <c r="O2" s="191"/>
      <c r="P2" s="192"/>
      <c r="Q2" s="192"/>
      <c r="R2" s="191"/>
      <c r="S2" s="191"/>
      <c r="T2" s="193"/>
      <c r="U2" s="193"/>
      <c r="V2" s="191"/>
      <c r="W2" s="191"/>
      <c r="X2" s="191"/>
      <c r="Y2" s="191"/>
      <c r="Z2" t="s">
        <v>352</v>
      </c>
      <c r="AA2">
        <f ca="1">INDIRECT(Z2)</f>
        <v>0</v>
      </c>
      <c r="AB2" t="s">
        <v>352</v>
      </c>
      <c r="AC2">
        <f ca="1">INDIRECT(AB2)</f>
        <v>0</v>
      </c>
    </row>
    <row r="3" spans="2:29" ht="14.45" x14ac:dyDescent="0.3">
      <c r="B3" s="189"/>
      <c r="D3" s="190"/>
      <c r="E3" s="191"/>
      <c r="F3" s="192"/>
      <c r="G3" s="192"/>
      <c r="H3" s="191"/>
      <c r="I3" s="191"/>
      <c r="J3" s="192"/>
      <c r="K3" s="192"/>
      <c r="L3" s="192"/>
      <c r="M3" s="192"/>
      <c r="N3" s="191"/>
      <c r="O3" s="191"/>
      <c r="P3" s="192"/>
      <c r="Q3" s="192"/>
      <c r="R3" s="191"/>
      <c r="S3" s="191"/>
      <c r="T3" s="193"/>
      <c r="U3" s="193"/>
      <c r="V3" s="191"/>
      <c r="W3" s="191"/>
      <c r="X3" s="191"/>
      <c r="Y3" s="191"/>
      <c r="Z3" t="s">
        <v>353</v>
      </c>
      <c r="AA3" t="str">
        <f t="shared" ref="AA3:AA66" ca="1" si="0">INDIRECT(Z3)</f>
        <v>Kustannuspaikan/toiminnon otsikko (voit kirjoittaa päälle)</v>
      </c>
      <c r="AB3" t="s">
        <v>354</v>
      </c>
      <c r="AC3">
        <f t="shared" ref="AC3:AC66" ca="1" si="1">INDIRECT(AB3)</f>
        <v>0</v>
      </c>
    </row>
    <row r="4" spans="2:29" ht="14.45" x14ac:dyDescent="0.3">
      <c r="B4" s="189"/>
      <c r="D4" s="190"/>
      <c r="E4" s="191"/>
      <c r="F4" s="192"/>
      <c r="G4" s="192"/>
      <c r="H4" s="191"/>
      <c r="I4" s="191"/>
      <c r="J4" s="192"/>
      <c r="K4" s="192"/>
      <c r="L4" s="192"/>
      <c r="M4" s="192"/>
      <c r="N4" s="191"/>
      <c r="O4" s="191"/>
      <c r="P4" s="192"/>
      <c r="Q4" s="192"/>
      <c r="R4" s="194"/>
      <c r="S4" s="191"/>
      <c r="T4" s="195"/>
      <c r="U4" s="193"/>
      <c r="V4" s="194"/>
      <c r="W4" s="191"/>
      <c r="X4" s="191"/>
      <c r="Y4" s="191"/>
      <c r="Z4" t="s">
        <v>355</v>
      </c>
      <c r="AA4">
        <f t="shared" ca="1" si="0"/>
        <v>0</v>
      </c>
      <c r="AB4" t="s">
        <v>356</v>
      </c>
      <c r="AC4">
        <f t="shared" ca="1" si="1"/>
        <v>0</v>
      </c>
    </row>
    <row r="5" spans="2:29" ht="14.45" x14ac:dyDescent="0.3">
      <c r="B5" s="189"/>
      <c r="D5" s="190"/>
      <c r="E5" s="191"/>
      <c r="F5" s="192"/>
      <c r="G5" s="192"/>
      <c r="H5" s="191"/>
      <c r="I5" s="191"/>
      <c r="J5" s="192"/>
      <c r="K5" s="192"/>
      <c r="L5" s="192"/>
      <c r="M5" s="192"/>
      <c r="N5" s="191"/>
      <c r="O5" s="191"/>
      <c r="P5" s="192"/>
      <c r="Q5" s="192"/>
      <c r="R5" s="191"/>
      <c r="S5" s="191"/>
      <c r="T5" s="193"/>
      <c r="U5" s="193"/>
      <c r="V5" s="191"/>
      <c r="W5" s="191"/>
      <c r="X5" s="191"/>
      <c r="Y5" s="191"/>
      <c r="Z5" t="s">
        <v>357</v>
      </c>
      <c r="AA5">
        <f t="shared" ca="1" si="0"/>
        <v>0</v>
      </c>
      <c r="AB5" t="s">
        <v>358</v>
      </c>
      <c r="AC5">
        <f t="shared" ca="1" si="1"/>
        <v>0</v>
      </c>
    </row>
    <row r="6" spans="2:29" ht="14.45" x14ac:dyDescent="0.3">
      <c r="B6" s="189"/>
      <c r="D6" s="190"/>
      <c r="E6" s="191"/>
      <c r="F6" s="192"/>
      <c r="G6" s="192"/>
      <c r="H6" s="191"/>
      <c r="I6" s="191"/>
      <c r="J6" s="192"/>
      <c r="K6" s="192"/>
      <c r="L6" s="192"/>
      <c r="M6" s="192"/>
      <c r="N6" s="191"/>
      <c r="O6" s="191"/>
      <c r="P6" s="192"/>
      <c r="Q6" s="192"/>
      <c r="R6" s="194"/>
      <c r="S6" s="191"/>
      <c r="T6" s="195"/>
      <c r="U6" s="193"/>
      <c r="V6" s="194"/>
      <c r="W6" s="191"/>
      <c r="X6" s="191"/>
      <c r="Y6" s="191"/>
      <c r="Z6" t="s">
        <v>359</v>
      </c>
      <c r="AA6">
        <f t="shared" ca="1" si="0"/>
        <v>0</v>
      </c>
      <c r="AB6" t="s">
        <v>360</v>
      </c>
      <c r="AC6">
        <f t="shared" ca="1" si="1"/>
        <v>0</v>
      </c>
    </row>
    <row r="7" spans="2:29" ht="14.45" x14ac:dyDescent="0.3">
      <c r="B7" s="189"/>
      <c r="D7" s="190"/>
      <c r="E7" s="191"/>
      <c r="F7" s="192"/>
      <c r="G7" s="192"/>
      <c r="H7" s="191"/>
      <c r="I7" s="191"/>
      <c r="J7" s="192"/>
      <c r="K7" s="192"/>
      <c r="L7" s="192"/>
      <c r="M7" s="192"/>
      <c r="N7" s="191"/>
      <c r="O7" s="191"/>
      <c r="P7" s="192"/>
      <c r="Q7" s="192"/>
      <c r="R7" s="191"/>
      <c r="S7" s="191"/>
      <c r="T7" s="193"/>
      <c r="U7" s="193"/>
      <c r="V7" s="191"/>
      <c r="W7" s="191"/>
      <c r="X7" s="191"/>
      <c r="Y7" s="191"/>
      <c r="Z7" t="s">
        <v>361</v>
      </c>
      <c r="AA7">
        <f t="shared" ca="1" si="0"/>
        <v>0</v>
      </c>
      <c r="AB7" t="s">
        <v>362</v>
      </c>
      <c r="AC7">
        <f t="shared" ca="1" si="1"/>
        <v>0</v>
      </c>
    </row>
    <row r="8" spans="2:29" ht="14.45" x14ac:dyDescent="0.3">
      <c r="B8" s="189"/>
      <c r="D8" s="190"/>
      <c r="E8" s="191"/>
      <c r="F8" s="192"/>
      <c r="G8" s="192"/>
      <c r="H8" s="191"/>
      <c r="I8" s="191"/>
      <c r="J8" s="192"/>
      <c r="K8" s="192"/>
      <c r="L8" s="192"/>
      <c r="M8" s="192"/>
      <c r="N8" s="191"/>
      <c r="O8" s="191"/>
      <c r="P8" s="192"/>
      <c r="Q8" s="192"/>
      <c r="R8" s="191"/>
      <c r="S8" s="191"/>
      <c r="T8" s="193"/>
      <c r="U8" s="193"/>
      <c r="V8" s="191"/>
      <c r="W8" s="191"/>
      <c r="X8" s="191"/>
      <c r="Y8" s="191"/>
      <c r="Z8" t="s">
        <v>363</v>
      </c>
      <c r="AA8">
        <f t="shared" ca="1" si="0"/>
        <v>0</v>
      </c>
      <c r="AB8" t="s">
        <v>364</v>
      </c>
      <c r="AC8">
        <f t="shared" ca="1" si="1"/>
        <v>0</v>
      </c>
    </row>
    <row r="9" spans="2:29" ht="14.45" x14ac:dyDescent="0.3">
      <c r="B9" s="189"/>
      <c r="D9" s="190"/>
      <c r="E9" s="191"/>
      <c r="F9" s="192"/>
      <c r="G9" s="192"/>
      <c r="H9" s="191"/>
      <c r="I9" s="191"/>
      <c r="J9" s="192"/>
      <c r="K9" s="192"/>
      <c r="L9" s="192"/>
      <c r="M9" s="192"/>
      <c r="N9" s="191"/>
      <c r="O9" s="191"/>
      <c r="P9" s="192"/>
      <c r="Q9" s="192"/>
      <c r="R9" s="191"/>
      <c r="S9" s="191"/>
      <c r="T9" s="193"/>
      <c r="U9" s="193"/>
      <c r="V9" s="191"/>
      <c r="W9" s="191"/>
      <c r="X9" s="191"/>
      <c r="Y9" s="191"/>
      <c r="Z9" t="s">
        <v>365</v>
      </c>
      <c r="AA9">
        <f t="shared" ca="1" si="0"/>
        <v>0</v>
      </c>
      <c r="AB9" t="s">
        <v>366</v>
      </c>
      <c r="AC9">
        <f t="shared" ca="1" si="1"/>
        <v>0</v>
      </c>
    </row>
    <row r="10" spans="2:29" ht="14.45" x14ac:dyDescent="0.3">
      <c r="B10" s="189"/>
      <c r="D10" s="190"/>
      <c r="E10" s="191"/>
      <c r="F10" s="192"/>
      <c r="G10" s="192"/>
      <c r="H10" s="191"/>
      <c r="I10" s="191"/>
      <c r="J10" s="192"/>
      <c r="K10" s="192"/>
      <c r="L10" s="192"/>
      <c r="M10" s="192"/>
      <c r="N10" s="191"/>
      <c r="O10" s="191"/>
      <c r="P10" s="192"/>
      <c r="Q10" s="192"/>
      <c r="R10" s="191"/>
      <c r="S10" s="191"/>
      <c r="T10" s="193"/>
      <c r="U10" s="193"/>
      <c r="V10" s="191"/>
      <c r="W10" s="191"/>
      <c r="X10" s="191"/>
      <c r="Y10" s="191"/>
      <c r="Z10" t="s">
        <v>367</v>
      </c>
      <c r="AA10">
        <f t="shared" ca="1" si="0"/>
        <v>0</v>
      </c>
      <c r="AB10" t="s">
        <v>368</v>
      </c>
      <c r="AC10">
        <f t="shared" ca="1" si="1"/>
        <v>0</v>
      </c>
    </row>
    <row r="11" spans="2:29" ht="14.45" x14ac:dyDescent="0.3">
      <c r="B11" s="189"/>
      <c r="D11" s="190"/>
      <c r="E11" s="191"/>
      <c r="F11" s="192"/>
      <c r="G11" s="192"/>
      <c r="H11" s="191"/>
      <c r="I11" s="191"/>
      <c r="J11" s="192"/>
      <c r="K11" s="192"/>
      <c r="L11" s="192"/>
      <c r="M11" s="192"/>
      <c r="N11" s="191"/>
      <c r="O11" s="191"/>
      <c r="P11" s="192"/>
      <c r="Q11" s="192"/>
      <c r="R11" s="191"/>
      <c r="S11" s="191"/>
      <c r="T11" s="193"/>
      <c r="U11" s="193"/>
      <c r="V11" s="191"/>
      <c r="W11" s="191"/>
      <c r="X11" s="191"/>
      <c r="Y11" s="191"/>
      <c r="Z11" t="s">
        <v>369</v>
      </c>
      <c r="AA11">
        <f t="shared" ca="1" si="0"/>
        <v>0</v>
      </c>
      <c r="AB11" t="s">
        <v>370</v>
      </c>
      <c r="AC11">
        <f t="shared" ca="1" si="1"/>
        <v>0</v>
      </c>
    </row>
    <row r="12" spans="2:29" ht="14.45" x14ac:dyDescent="0.3">
      <c r="B12" s="196"/>
      <c r="D12" s="190"/>
      <c r="E12" s="191"/>
      <c r="F12" s="192"/>
      <c r="G12" s="192"/>
      <c r="H12" s="191"/>
      <c r="I12" s="191"/>
      <c r="J12" s="192"/>
      <c r="K12" s="192"/>
      <c r="L12" s="192"/>
      <c r="M12" s="192"/>
      <c r="N12" s="191"/>
      <c r="O12" s="191"/>
      <c r="P12" s="192"/>
      <c r="Q12" s="192"/>
      <c r="R12" s="191"/>
      <c r="S12" s="191"/>
      <c r="T12" s="193"/>
      <c r="U12" s="193"/>
      <c r="V12" s="191"/>
      <c r="W12" s="191"/>
      <c r="X12" s="191"/>
      <c r="Y12" s="191"/>
      <c r="Z12" t="s">
        <v>371</v>
      </c>
      <c r="AA12">
        <f t="shared" ca="1" si="0"/>
        <v>0</v>
      </c>
      <c r="AB12" t="s">
        <v>372</v>
      </c>
      <c r="AC12">
        <f t="shared" ca="1" si="1"/>
        <v>0</v>
      </c>
    </row>
    <row r="13" spans="2:29" ht="14.45" x14ac:dyDescent="0.3">
      <c r="B13" s="189"/>
      <c r="D13" s="190"/>
      <c r="E13" s="191"/>
      <c r="F13" s="192"/>
      <c r="G13" s="192"/>
      <c r="H13" s="191"/>
      <c r="I13" s="191"/>
      <c r="J13" s="192"/>
      <c r="K13" s="192"/>
      <c r="L13" s="192"/>
      <c r="M13" s="192"/>
      <c r="N13" s="191"/>
      <c r="O13" s="191"/>
      <c r="P13" s="192"/>
      <c r="Q13" s="192"/>
      <c r="R13" s="191"/>
      <c r="S13" s="191"/>
      <c r="T13" s="193"/>
      <c r="U13" s="193"/>
      <c r="V13" s="191"/>
      <c r="W13" s="191"/>
      <c r="X13" s="191"/>
      <c r="Y13" s="191"/>
      <c r="Z13" t="s">
        <v>373</v>
      </c>
      <c r="AA13">
        <f t="shared" ca="1" si="0"/>
        <v>0</v>
      </c>
      <c r="AB13" t="s">
        <v>374</v>
      </c>
      <c r="AC13">
        <f t="shared" ca="1" si="1"/>
        <v>0</v>
      </c>
    </row>
    <row r="14" spans="2:29" ht="14.45" x14ac:dyDescent="0.3">
      <c r="B14" s="189"/>
      <c r="D14" s="190"/>
      <c r="E14" s="191"/>
      <c r="F14" s="192"/>
      <c r="G14" s="192"/>
      <c r="H14" s="191"/>
      <c r="I14" s="191"/>
      <c r="J14" s="192"/>
      <c r="K14" s="192"/>
      <c r="L14" s="192"/>
      <c r="M14" s="192"/>
      <c r="N14" s="191"/>
      <c r="O14" s="191"/>
      <c r="P14" s="192"/>
      <c r="Q14" s="192"/>
      <c r="R14" s="191"/>
      <c r="S14" s="191"/>
      <c r="T14" s="193"/>
      <c r="U14" s="193"/>
      <c r="V14" s="191"/>
      <c r="W14" s="191"/>
      <c r="X14" s="191"/>
      <c r="Y14" s="191"/>
      <c r="Z14" t="s">
        <v>375</v>
      </c>
      <c r="AA14">
        <f t="shared" ca="1" si="0"/>
        <v>0</v>
      </c>
      <c r="AB14" t="s">
        <v>376</v>
      </c>
      <c r="AC14">
        <f t="shared" ca="1" si="1"/>
        <v>0</v>
      </c>
    </row>
    <row r="15" spans="2:29" ht="14.45" x14ac:dyDescent="0.3">
      <c r="B15" s="189"/>
      <c r="D15" s="190"/>
      <c r="E15" s="191"/>
      <c r="F15" s="192"/>
      <c r="G15" s="192"/>
      <c r="H15" s="191"/>
      <c r="I15" s="191"/>
      <c r="J15" s="192"/>
      <c r="K15" s="192"/>
      <c r="L15" s="192"/>
      <c r="M15" s="192"/>
      <c r="N15" s="191"/>
      <c r="O15" s="191"/>
      <c r="P15" s="192"/>
      <c r="Q15" s="192"/>
      <c r="R15" s="191"/>
      <c r="S15" s="191"/>
      <c r="T15" s="193"/>
      <c r="U15" s="193"/>
      <c r="V15" s="191"/>
      <c r="W15" s="191"/>
      <c r="X15" s="191"/>
      <c r="Y15" s="191"/>
      <c r="Z15" t="s">
        <v>377</v>
      </c>
      <c r="AA15">
        <f t="shared" ca="1" si="0"/>
        <v>0</v>
      </c>
      <c r="AB15" t="s">
        <v>378</v>
      </c>
      <c r="AC15">
        <f t="shared" ca="1" si="1"/>
        <v>0</v>
      </c>
    </row>
    <row r="16" spans="2:29" ht="14.45" x14ac:dyDescent="0.3">
      <c r="B16" s="197"/>
      <c r="D16" s="190"/>
      <c r="E16" s="191"/>
      <c r="F16" s="192"/>
      <c r="G16" s="192"/>
      <c r="H16" s="191"/>
      <c r="I16" s="191"/>
      <c r="J16" s="192"/>
      <c r="K16" s="192"/>
      <c r="L16" s="192"/>
      <c r="M16" s="192"/>
      <c r="N16" s="191"/>
      <c r="O16" s="191"/>
      <c r="P16" s="192"/>
      <c r="Q16" s="192"/>
      <c r="R16" s="191"/>
      <c r="S16" s="191"/>
      <c r="T16" s="193"/>
      <c r="U16" s="193"/>
      <c r="V16" s="191"/>
      <c r="W16" s="191"/>
      <c r="X16" s="191"/>
      <c r="Y16" s="191"/>
      <c r="Z16" t="s">
        <v>379</v>
      </c>
      <c r="AA16">
        <f t="shared" ca="1" si="0"/>
        <v>0</v>
      </c>
      <c r="AB16" t="s">
        <v>380</v>
      </c>
      <c r="AC16">
        <f t="shared" ca="1" si="1"/>
        <v>0</v>
      </c>
    </row>
    <row r="17" spans="2:29" ht="14.45" x14ac:dyDescent="0.3">
      <c r="B17" s="189"/>
      <c r="D17" s="190"/>
      <c r="E17" s="191"/>
      <c r="F17" s="192"/>
      <c r="G17" s="192"/>
      <c r="H17" s="191"/>
      <c r="I17" s="191"/>
      <c r="J17" s="192"/>
      <c r="K17" s="192"/>
      <c r="L17" s="192"/>
      <c r="M17" s="192"/>
      <c r="N17" s="191"/>
      <c r="O17" s="191"/>
      <c r="P17" s="192"/>
      <c r="Q17" s="192"/>
      <c r="R17" s="191"/>
      <c r="S17" s="191"/>
      <c r="T17" s="193"/>
      <c r="U17" s="193"/>
      <c r="V17" s="191"/>
      <c r="W17" s="191"/>
      <c r="X17" s="191"/>
      <c r="Y17" s="191"/>
      <c r="Z17" t="s">
        <v>381</v>
      </c>
      <c r="AA17">
        <f t="shared" ca="1" si="0"/>
        <v>0</v>
      </c>
      <c r="AB17" t="s">
        <v>382</v>
      </c>
      <c r="AC17">
        <f t="shared" ca="1" si="1"/>
        <v>0</v>
      </c>
    </row>
    <row r="18" spans="2:29" ht="14.45" x14ac:dyDescent="0.3">
      <c r="B18" s="196"/>
      <c r="D18" s="190"/>
      <c r="E18" s="191"/>
      <c r="F18" s="192"/>
      <c r="G18" s="192"/>
      <c r="H18" s="191"/>
      <c r="I18" s="191"/>
      <c r="J18" s="192"/>
      <c r="K18" s="192"/>
      <c r="L18" s="192"/>
      <c r="M18" s="192"/>
      <c r="N18" s="191"/>
      <c r="O18" s="191"/>
      <c r="P18" s="192"/>
      <c r="Q18" s="192"/>
      <c r="R18" s="191"/>
      <c r="S18" s="191"/>
      <c r="T18" s="193"/>
      <c r="U18" s="193"/>
      <c r="V18" s="191"/>
      <c r="W18" s="191"/>
      <c r="X18" s="191"/>
      <c r="Y18" s="191"/>
      <c r="Z18" t="s">
        <v>383</v>
      </c>
      <c r="AA18">
        <f t="shared" ca="1" si="0"/>
        <v>0</v>
      </c>
      <c r="AB18" t="s">
        <v>384</v>
      </c>
      <c r="AC18">
        <f t="shared" ca="1" si="1"/>
        <v>0</v>
      </c>
    </row>
    <row r="19" spans="2:29" ht="14.45" x14ac:dyDescent="0.3">
      <c r="B19" s="189"/>
      <c r="D19" s="190"/>
      <c r="E19" s="191"/>
      <c r="F19" s="192"/>
      <c r="G19" s="192"/>
      <c r="H19" s="191"/>
      <c r="I19" s="191"/>
      <c r="J19" s="192"/>
      <c r="K19" s="192"/>
      <c r="L19" s="192"/>
      <c r="M19" s="192"/>
      <c r="N19" s="191"/>
      <c r="O19" s="191"/>
      <c r="P19" s="192"/>
      <c r="Q19" s="192"/>
      <c r="R19" s="191"/>
      <c r="S19" s="191"/>
      <c r="T19" s="193"/>
      <c r="U19" s="193"/>
      <c r="V19" s="191"/>
      <c r="W19" s="191"/>
      <c r="X19" s="191"/>
      <c r="Y19" s="191"/>
      <c r="Z19" t="s">
        <v>385</v>
      </c>
      <c r="AA19">
        <f t="shared" ca="1" si="0"/>
        <v>0</v>
      </c>
      <c r="AB19" t="s">
        <v>386</v>
      </c>
      <c r="AC19">
        <f t="shared" ca="1" si="1"/>
        <v>0</v>
      </c>
    </row>
    <row r="20" spans="2:29" ht="14.45" x14ac:dyDescent="0.3">
      <c r="B20" s="189"/>
      <c r="D20" s="190"/>
      <c r="E20" s="191"/>
      <c r="F20" s="192"/>
      <c r="G20" s="192"/>
      <c r="H20" s="191"/>
      <c r="I20" s="191"/>
      <c r="J20" s="192"/>
      <c r="K20" s="192"/>
      <c r="L20" s="192"/>
      <c r="M20" s="192"/>
      <c r="N20" s="191"/>
      <c r="O20" s="191"/>
      <c r="P20" s="192"/>
      <c r="Q20" s="192"/>
      <c r="R20" s="191"/>
      <c r="S20" s="191"/>
      <c r="T20" s="193"/>
      <c r="U20" s="193"/>
      <c r="V20" s="191"/>
      <c r="W20" s="191"/>
      <c r="X20" s="191"/>
      <c r="Y20" s="191"/>
      <c r="Z20" t="s">
        <v>387</v>
      </c>
      <c r="AA20">
        <f t="shared" ca="1" si="0"/>
        <v>0</v>
      </c>
      <c r="AB20" t="s">
        <v>388</v>
      </c>
      <c r="AC20">
        <f t="shared" ca="1" si="1"/>
        <v>0</v>
      </c>
    </row>
    <row r="21" spans="2:29" ht="14.45" x14ac:dyDescent="0.3">
      <c r="B21" s="196"/>
      <c r="D21" s="190"/>
      <c r="E21" s="191"/>
      <c r="F21" s="192"/>
      <c r="G21" s="192"/>
      <c r="H21" s="191"/>
      <c r="I21" s="191"/>
      <c r="J21" s="192"/>
      <c r="K21" s="192"/>
      <c r="L21" s="192"/>
      <c r="M21" s="192"/>
      <c r="N21" s="191"/>
      <c r="O21" s="191"/>
      <c r="P21" s="192"/>
      <c r="Q21" s="192"/>
      <c r="R21" s="191"/>
      <c r="S21" s="191"/>
      <c r="T21" s="193"/>
      <c r="U21" s="193"/>
      <c r="V21" s="191"/>
      <c r="W21" s="191"/>
      <c r="X21" s="191"/>
      <c r="Y21" s="191"/>
      <c r="Z21" t="s">
        <v>389</v>
      </c>
      <c r="AA21">
        <f t="shared" ca="1" si="0"/>
        <v>0</v>
      </c>
      <c r="AB21" t="s">
        <v>390</v>
      </c>
      <c r="AC21">
        <f t="shared" ca="1" si="1"/>
        <v>0</v>
      </c>
    </row>
    <row r="22" spans="2:29" ht="14.45" x14ac:dyDescent="0.3">
      <c r="B22" s="189"/>
      <c r="D22" s="190"/>
      <c r="E22" s="191"/>
      <c r="F22" s="192"/>
      <c r="G22" s="192"/>
      <c r="H22" s="191"/>
      <c r="I22" s="191"/>
      <c r="J22" s="192"/>
      <c r="K22" s="192"/>
      <c r="L22" s="192"/>
      <c r="M22" s="192"/>
      <c r="N22" s="191"/>
      <c r="O22" s="191"/>
      <c r="P22" s="192"/>
      <c r="Q22" s="192"/>
      <c r="R22" s="191"/>
      <c r="S22" s="191"/>
      <c r="T22" s="193"/>
      <c r="U22" s="193"/>
      <c r="V22" s="191"/>
      <c r="W22" s="191"/>
      <c r="X22" s="191"/>
      <c r="Y22" s="191"/>
      <c r="Z22" t="s">
        <v>391</v>
      </c>
      <c r="AA22">
        <f t="shared" ca="1" si="0"/>
        <v>0</v>
      </c>
      <c r="AB22" t="s">
        <v>392</v>
      </c>
      <c r="AC22">
        <f t="shared" ca="1" si="1"/>
        <v>0</v>
      </c>
    </row>
    <row r="23" spans="2:29" ht="14.45" x14ac:dyDescent="0.3">
      <c r="B23" s="189"/>
      <c r="D23" s="190"/>
      <c r="E23" s="191"/>
      <c r="F23" s="192"/>
      <c r="G23" s="192"/>
      <c r="H23" s="191"/>
      <c r="I23" s="191"/>
      <c r="J23" s="192"/>
      <c r="K23" s="192"/>
      <c r="L23" s="192"/>
      <c r="M23" s="192"/>
      <c r="N23" s="191"/>
      <c r="O23" s="191"/>
      <c r="P23" s="192"/>
      <c r="Q23" s="192"/>
      <c r="R23" s="191"/>
      <c r="S23" s="191"/>
      <c r="T23" s="193"/>
      <c r="U23" s="193"/>
      <c r="V23" s="191"/>
      <c r="W23" s="191"/>
      <c r="X23" s="191"/>
      <c r="Y23" s="191"/>
      <c r="Z23" t="s">
        <v>393</v>
      </c>
      <c r="AA23">
        <f t="shared" ca="1" si="0"/>
        <v>0</v>
      </c>
      <c r="AB23" t="s">
        <v>394</v>
      </c>
      <c r="AC23">
        <f t="shared" ca="1" si="1"/>
        <v>0</v>
      </c>
    </row>
    <row r="24" spans="2:29" x14ac:dyDescent="0.25">
      <c r="B24" s="196"/>
      <c r="D24" s="190"/>
      <c r="E24" s="191"/>
      <c r="F24" s="192"/>
      <c r="G24" s="192"/>
      <c r="H24" s="191"/>
      <c r="I24" s="191"/>
      <c r="J24" s="192"/>
      <c r="K24" s="192"/>
      <c r="L24" s="192"/>
      <c r="M24" s="192"/>
      <c r="N24" s="191"/>
      <c r="O24" s="191"/>
      <c r="P24" s="192"/>
      <c r="Q24" s="192"/>
      <c r="R24" s="191"/>
      <c r="S24" s="191"/>
      <c r="T24" s="193"/>
      <c r="U24" s="193"/>
      <c r="V24" s="191"/>
      <c r="W24" s="191"/>
      <c r="X24" s="191"/>
      <c r="Y24" s="191"/>
      <c r="Z24" t="s">
        <v>395</v>
      </c>
      <c r="AA24">
        <f t="shared" ca="1" si="0"/>
        <v>0</v>
      </c>
      <c r="AB24" t="s">
        <v>396</v>
      </c>
      <c r="AC24">
        <f t="shared" ca="1" si="1"/>
        <v>0</v>
      </c>
    </row>
    <row r="25" spans="2:29" x14ac:dyDescent="0.25">
      <c r="B25" s="189"/>
      <c r="D25" s="190"/>
      <c r="E25" s="191"/>
      <c r="F25" s="192"/>
      <c r="G25" s="192"/>
      <c r="H25" s="191"/>
      <c r="I25" s="191"/>
      <c r="J25" s="192"/>
      <c r="K25" s="192"/>
      <c r="L25" s="192"/>
      <c r="M25" s="192"/>
      <c r="N25" s="191"/>
      <c r="O25" s="191"/>
      <c r="P25" s="192"/>
      <c r="Q25" s="192"/>
      <c r="R25" s="191"/>
      <c r="S25" s="191"/>
      <c r="T25" s="193"/>
      <c r="U25" s="193"/>
      <c r="V25" s="191"/>
      <c r="W25" s="191"/>
      <c r="X25" s="191"/>
      <c r="Y25" s="191"/>
      <c r="Z25" t="s">
        <v>397</v>
      </c>
      <c r="AA25">
        <f t="shared" ca="1" si="0"/>
        <v>0</v>
      </c>
      <c r="AB25" t="s">
        <v>398</v>
      </c>
      <c r="AC25">
        <f t="shared" ca="1" si="1"/>
        <v>0</v>
      </c>
    </row>
    <row r="26" spans="2:29" x14ac:dyDescent="0.25">
      <c r="B26" s="198"/>
      <c r="D26" s="190"/>
      <c r="E26" s="191"/>
      <c r="F26" s="192"/>
      <c r="G26" s="192"/>
      <c r="H26" s="191"/>
      <c r="I26" s="191"/>
      <c r="J26" s="192"/>
      <c r="K26" s="192"/>
      <c r="L26" s="192"/>
      <c r="M26" s="192"/>
      <c r="N26" s="191"/>
      <c r="O26" s="191"/>
      <c r="P26" s="192"/>
      <c r="Q26" s="192"/>
      <c r="R26" s="191"/>
      <c r="S26" s="191"/>
      <c r="T26" s="193"/>
      <c r="U26" s="193"/>
      <c r="V26" s="191"/>
      <c r="W26" s="191"/>
      <c r="X26" s="191"/>
      <c r="Y26" s="191"/>
      <c r="Z26" t="s">
        <v>399</v>
      </c>
      <c r="AA26">
        <f t="shared" ca="1" si="0"/>
        <v>0</v>
      </c>
      <c r="AB26" t="s">
        <v>400</v>
      </c>
      <c r="AC26">
        <f t="shared" ca="1" si="1"/>
        <v>0</v>
      </c>
    </row>
    <row r="27" spans="2:29" x14ac:dyDescent="0.25">
      <c r="B27" s="199"/>
      <c r="D27" s="190"/>
      <c r="E27" s="191"/>
      <c r="F27" s="192"/>
      <c r="G27" s="192"/>
      <c r="H27" s="191"/>
      <c r="I27" s="191"/>
      <c r="J27" s="192"/>
      <c r="K27" s="192"/>
      <c r="L27" s="192"/>
      <c r="M27" s="192"/>
      <c r="N27" s="191"/>
      <c r="O27" s="191"/>
      <c r="P27" s="192"/>
      <c r="Q27" s="192"/>
      <c r="R27" s="191"/>
      <c r="S27" s="191"/>
      <c r="T27" s="193"/>
      <c r="U27" s="193"/>
      <c r="V27" s="191"/>
      <c r="W27" s="191"/>
      <c r="X27" s="191"/>
      <c r="Y27" s="191"/>
      <c r="Z27" t="s">
        <v>401</v>
      </c>
      <c r="AA27">
        <f t="shared" ca="1" si="0"/>
        <v>0</v>
      </c>
      <c r="AB27" t="s">
        <v>402</v>
      </c>
      <c r="AC27">
        <f t="shared" ca="1" si="1"/>
        <v>0</v>
      </c>
    </row>
    <row r="28" spans="2:29" x14ac:dyDescent="0.25">
      <c r="B28" s="200"/>
      <c r="D28" s="190"/>
      <c r="E28" s="191"/>
      <c r="F28" s="192"/>
      <c r="G28" s="192"/>
      <c r="H28" s="191"/>
      <c r="I28" s="191"/>
      <c r="J28" s="192"/>
      <c r="K28" s="192"/>
      <c r="L28" s="192"/>
      <c r="M28" s="192"/>
      <c r="N28" s="191"/>
      <c r="O28" s="191"/>
      <c r="P28" s="192"/>
      <c r="Q28" s="192"/>
      <c r="R28" s="191"/>
      <c r="S28" s="191"/>
      <c r="T28" s="193"/>
      <c r="U28" s="193"/>
      <c r="V28" s="191"/>
      <c r="W28" s="191"/>
      <c r="X28" s="191"/>
      <c r="Y28" s="191"/>
      <c r="Z28" t="s">
        <v>403</v>
      </c>
      <c r="AA28">
        <f t="shared" ca="1" si="0"/>
        <v>0</v>
      </c>
      <c r="AB28" t="s">
        <v>404</v>
      </c>
      <c r="AC28">
        <f t="shared" ca="1" si="1"/>
        <v>0</v>
      </c>
    </row>
    <row r="29" spans="2:29" x14ac:dyDescent="0.25">
      <c r="B29" s="200"/>
      <c r="D29" s="190"/>
      <c r="E29" s="191"/>
      <c r="F29" s="192"/>
      <c r="G29" s="192"/>
      <c r="H29" s="191"/>
      <c r="I29" s="191"/>
      <c r="J29" s="192"/>
      <c r="K29" s="192"/>
      <c r="L29" s="192"/>
      <c r="M29" s="192"/>
      <c r="N29" s="191"/>
      <c r="O29" s="191"/>
      <c r="P29" s="192"/>
      <c r="Q29" s="192"/>
      <c r="R29" s="191"/>
      <c r="S29" s="191"/>
      <c r="T29" s="193"/>
      <c r="U29" s="193"/>
      <c r="V29" s="191"/>
      <c r="W29" s="191"/>
      <c r="X29" s="191"/>
      <c r="Y29" s="191"/>
      <c r="Z29" t="s">
        <v>405</v>
      </c>
      <c r="AA29">
        <f t="shared" ca="1" si="0"/>
        <v>0</v>
      </c>
      <c r="AB29" t="s">
        <v>406</v>
      </c>
      <c r="AC29">
        <f t="shared" ca="1" si="1"/>
        <v>0</v>
      </c>
    </row>
    <row r="30" spans="2:29" x14ac:dyDescent="0.25">
      <c r="B30" s="200"/>
      <c r="D30" s="190"/>
      <c r="E30" s="191"/>
      <c r="F30" s="192"/>
      <c r="G30" s="192"/>
      <c r="H30" s="191"/>
      <c r="I30" s="191"/>
      <c r="J30" s="192"/>
      <c r="K30" s="192"/>
      <c r="L30" s="192"/>
      <c r="M30" s="192"/>
      <c r="N30" s="191"/>
      <c r="O30" s="191"/>
      <c r="P30" s="192"/>
      <c r="Q30" s="192"/>
      <c r="R30" s="191"/>
      <c r="S30" s="191"/>
      <c r="T30" s="193"/>
      <c r="U30" s="193"/>
      <c r="V30" s="191"/>
      <c r="W30" s="191"/>
      <c r="X30" s="191"/>
      <c r="Y30" s="191"/>
      <c r="Z30" t="s">
        <v>407</v>
      </c>
      <c r="AA30">
        <f t="shared" ca="1" si="0"/>
        <v>0</v>
      </c>
      <c r="AB30" t="s">
        <v>408</v>
      </c>
      <c r="AC30">
        <f t="shared" ca="1" si="1"/>
        <v>0</v>
      </c>
    </row>
    <row r="31" spans="2:29" x14ac:dyDescent="0.25">
      <c r="B31" s="198"/>
      <c r="D31" s="190"/>
      <c r="E31" s="191"/>
      <c r="F31" s="192"/>
      <c r="G31" s="192"/>
      <c r="H31" s="191"/>
      <c r="I31" s="191"/>
      <c r="J31" s="192"/>
      <c r="K31" s="192"/>
      <c r="L31" s="192"/>
      <c r="M31" s="192"/>
      <c r="N31" s="191"/>
      <c r="O31" s="191"/>
      <c r="P31" s="192"/>
      <c r="Q31" s="192"/>
      <c r="R31" s="191"/>
      <c r="S31" s="191"/>
      <c r="T31" s="193"/>
      <c r="U31" s="193"/>
      <c r="V31" s="191"/>
      <c r="W31" s="191"/>
      <c r="X31" s="191"/>
      <c r="Y31" s="191"/>
      <c r="Z31" t="s">
        <v>409</v>
      </c>
      <c r="AA31">
        <f t="shared" ca="1" si="0"/>
        <v>0</v>
      </c>
      <c r="AB31" t="s">
        <v>410</v>
      </c>
      <c r="AC31">
        <f t="shared" ca="1" si="1"/>
        <v>0</v>
      </c>
    </row>
    <row r="32" spans="2:29" x14ac:dyDescent="0.25">
      <c r="B32" s="201"/>
      <c r="D32" s="190"/>
      <c r="E32" s="191"/>
      <c r="F32" s="192"/>
      <c r="G32" s="192"/>
      <c r="H32" s="191"/>
      <c r="I32" s="191"/>
      <c r="J32" s="192"/>
      <c r="K32" s="192"/>
      <c r="L32" s="192"/>
      <c r="M32" s="192"/>
      <c r="N32" s="191"/>
      <c r="O32" s="191"/>
      <c r="P32" s="192"/>
      <c r="Q32" s="192"/>
      <c r="R32" s="191"/>
      <c r="S32" s="191"/>
      <c r="T32" s="193"/>
      <c r="U32" s="193"/>
      <c r="V32" s="191"/>
      <c r="W32" s="191"/>
      <c r="X32" s="191"/>
      <c r="Y32" s="191"/>
      <c r="Z32" t="s">
        <v>411</v>
      </c>
      <c r="AA32">
        <f t="shared" ca="1" si="0"/>
        <v>0</v>
      </c>
      <c r="AB32" t="s">
        <v>412</v>
      </c>
      <c r="AC32">
        <f t="shared" ca="1" si="1"/>
        <v>0</v>
      </c>
    </row>
    <row r="33" spans="2:29" x14ac:dyDescent="0.25">
      <c r="B33" s="202"/>
      <c r="D33" s="190"/>
      <c r="E33" s="191"/>
      <c r="F33" s="192"/>
      <c r="G33" s="192"/>
      <c r="H33" s="191"/>
      <c r="I33" s="191"/>
      <c r="J33" s="192"/>
      <c r="K33" s="192"/>
      <c r="L33" s="192"/>
      <c r="M33" s="192"/>
      <c r="N33" s="191"/>
      <c r="O33" s="191"/>
      <c r="P33" s="192"/>
      <c r="Q33" s="192"/>
      <c r="R33" s="191"/>
      <c r="S33" s="191"/>
      <c r="T33" s="193"/>
      <c r="U33" s="193"/>
      <c r="V33" s="191"/>
      <c r="W33" s="191"/>
      <c r="X33" s="191"/>
      <c r="Y33" s="191"/>
      <c r="Z33" t="s">
        <v>413</v>
      </c>
      <c r="AA33">
        <f t="shared" ca="1" si="0"/>
        <v>0</v>
      </c>
      <c r="AB33" t="s">
        <v>414</v>
      </c>
      <c r="AC33">
        <f t="shared" ca="1" si="1"/>
        <v>0</v>
      </c>
    </row>
    <row r="34" spans="2:29" x14ac:dyDescent="0.25">
      <c r="B34" s="203"/>
      <c r="D34" s="190"/>
      <c r="E34" s="191"/>
      <c r="F34" s="192"/>
      <c r="G34" s="192"/>
      <c r="H34" s="191"/>
      <c r="I34" s="191"/>
      <c r="J34" s="192"/>
      <c r="K34" s="192"/>
      <c r="L34" s="192"/>
      <c r="M34" s="192"/>
      <c r="N34" s="191"/>
      <c r="O34" s="191"/>
      <c r="P34" s="192"/>
      <c r="Q34" s="192"/>
      <c r="R34" s="191"/>
      <c r="S34" s="191"/>
      <c r="T34" s="193"/>
      <c r="U34" s="193"/>
      <c r="V34" s="191"/>
      <c r="W34" s="191"/>
      <c r="X34" s="191"/>
      <c r="Y34" s="191"/>
      <c r="Z34" t="s">
        <v>415</v>
      </c>
      <c r="AA34">
        <f t="shared" ca="1" si="0"/>
        <v>0</v>
      </c>
      <c r="AB34" t="s">
        <v>416</v>
      </c>
      <c r="AC34">
        <f t="shared" ca="1" si="1"/>
        <v>0</v>
      </c>
    </row>
    <row r="35" spans="2:29" x14ac:dyDescent="0.25">
      <c r="B35" s="201"/>
      <c r="D35" s="190"/>
      <c r="E35" s="191"/>
      <c r="F35" s="192"/>
      <c r="G35" s="192"/>
      <c r="H35" s="191"/>
      <c r="I35" s="191"/>
      <c r="J35" s="192"/>
      <c r="K35" s="192"/>
      <c r="L35" s="192"/>
      <c r="M35" s="192"/>
      <c r="N35" s="191"/>
      <c r="O35" s="191"/>
      <c r="P35" s="192"/>
      <c r="Q35" s="192"/>
      <c r="R35" s="191"/>
      <c r="S35" s="191"/>
      <c r="T35" s="193"/>
      <c r="U35" s="193"/>
      <c r="V35" s="191"/>
      <c r="W35" s="191"/>
      <c r="X35" s="191"/>
      <c r="Y35" s="191"/>
      <c r="Z35" t="s">
        <v>417</v>
      </c>
      <c r="AA35">
        <f t="shared" ca="1" si="0"/>
        <v>0</v>
      </c>
      <c r="AB35" t="s">
        <v>418</v>
      </c>
      <c r="AC35">
        <f t="shared" ca="1" si="1"/>
        <v>0</v>
      </c>
    </row>
    <row r="36" spans="2:29" x14ac:dyDescent="0.25">
      <c r="B36" s="201"/>
      <c r="D36" s="190"/>
      <c r="E36" s="191"/>
      <c r="F36" s="192"/>
      <c r="G36" s="192"/>
      <c r="H36" s="191"/>
      <c r="I36" s="191"/>
      <c r="J36" s="192"/>
      <c r="K36" s="192"/>
      <c r="L36" s="192"/>
      <c r="M36" s="192"/>
      <c r="N36" s="191"/>
      <c r="O36" s="191"/>
      <c r="P36" s="192"/>
      <c r="Q36" s="192"/>
      <c r="R36" s="204"/>
      <c r="S36" s="191"/>
      <c r="T36" s="205"/>
      <c r="U36" s="193"/>
      <c r="V36" s="204"/>
      <c r="W36" s="191"/>
      <c r="X36" s="191"/>
      <c r="Y36" s="191"/>
      <c r="Z36" t="s">
        <v>419</v>
      </c>
      <c r="AA36">
        <f t="shared" ca="1" si="0"/>
        <v>0</v>
      </c>
      <c r="AB36" t="s">
        <v>420</v>
      </c>
      <c r="AC36">
        <f t="shared" ca="1" si="1"/>
        <v>0</v>
      </c>
    </row>
    <row r="37" spans="2:29" x14ac:dyDescent="0.25">
      <c r="B37" s="206"/>
      <c r="D37" s="190"/>
      <c r="E37" s="191"/>
      <c r="F37" s="192"/>
      <c r="G37" s="192"/>
      <c r="H37" s="191"/>
      <c r="I37" s="191"/>
      <c r="J37" s="192"/>
      <c r="K37" s="192"/>
      <c r="L37" s="192"/>
      <c r="M37" s="192"/>
      <c r="N37" s="191"/>
      <c r="O37" s="191"/>
      <c r="P37" s="192"/>
      <c r="Q37" s="192"/>
      <c r="R37" s="191"/>
      <c r="S37" s="191"/>
      <c r="T37" s="193"/>
      <c r="U37" s="193"/>
      <c r="V37" s="191"/>
      <c r="W37" s="191"/>
      <c r="X37" s="191"/>
      <c r="Y37" s="191"/>
      <c r="Z37" t="s">
        <v>421</v>
      </c>
      <c r="AA37">
        <f t="shared" ca="1" si="0"/>
        <v>0</v>
      </c>
      <c r="AB37" t="s">
        <v>422</v>
      </c>
      <c r="AC37">
        <f t="shared" ca="1" si="1"/>
        <v>0</v>
      </c>
    </row>
    <row r="38" spans="2:29" x14ac:dyDescent="0.25">
      <c r="B38" s="189"/>
      <c r="D38" s="190"/>
      <c r="E38" s="191"/>
      <c r="F38" s="192"/>
      <c r="G38" s="192"/>
      <c r="H38" s="191"/>
      <c r="I38" s="191"/>
      <c r="J38" s="192"/>
      <c r="K38" s="192"/>
      <c r="L38" s="192"/>
      <c r="M38" s="192"/>
      <c r="N38" s="191"/>
      <c r="O38" s="191"/>
      <c r="P38" s="192"/>
      <c r="Q38" s="192"/>
      <c r="R38" s="191"/>
      <c r="S38" s="191"/>
      <c r="T38" s="193"/>
      <c r="U38" s="193"/>
      <c r="V38" s="191"/>
      <c r="W38" s="191"/>
      <c r="X38" s="191"/>
      <c r="Y38" s="191"/>
      <c r="Z38" t="s">
        <v>423</v>
      </c>
      <c r="AA38">
        <f t="shared" ca="1" si="0"/>
        <v>0</v>
      </c>
      <c r="AB38" t="s">
        <v>424</v>
      </c>
      <c r="AC38">
        <f t="shared" ca="1" si="1"/>
        <v>0</v>
      </c>
    </row>
    <row r="39" spans="2:29" x14ac:dyDescent="0.25">
      <c r="B39" s="189"/>
      <c r="D39" s="190"/>
      <c r="E39" s="191"/>
      <c r="F39" s="192"/>
      <c r="G39" s="192"/>
      <c r="H39" s="191"/>
      <c r="I39" s="191"/>
      <c r="J39" s="192"/>
      <c r="K39" s="192"/>
      <c r="L39" s="192"/>
      <c r="M39" s="192"/>
      <c r="N39" s="191"/>
      <c r="O39" s="191"/>
      <c r="P39" s="192"/>
      <c r="Q39" s="192"/>
      <c r="R39" s="191"/>
      <c r="S39" s="191"/>
      <c r="T39" s="193"/>
      <c r="U39" s="193"/>
      <c r="V39" s="191"/>
      <c r="W39" s="191"/>
      <c r="X39" s="191"/>
      <c r="Y39" s="191"/>
      <c r="Z39" t="s">
        <v>425</v>
      </c>
      <c r="AA39">
        <f t="shared" ca="1" si="0"/>
        <v>0</v>
      </c>
      <c r="AB39" t="s">
        <v>426</v>
      </c>
      <c r="AC39">
        <f t="shared" ca="1" si="1"/>
        <v>0</v>
      </c>
    </row>
    <row r="40" spans="2:29" x14ac:dyDescent="0.25">
      <c r="B40" s="207"/>
      <c r="D40" s="190"/>
      <c r="E40" s="191"/>
      <c r="F40" s="192"/>
      <c r="G40" s="192"/>
      <c r="H40" s="191"/>
      <c r="I40" s="191"/>
      <c r="J40" s="192"/>
      <c r="K40" s="192"/>
      <c r="L40" s="192"/>
      <c r="M40" s="192"/>
      <c r="N40" s="191"/>
      <c r="O40" s="191"/>
      <c r="P40" s="192"/>
      <c r="Q40" s="192"/>
      <c r="R40" s="204"/>
      <c r="S40" s="191"/>
      <c r="T40" s="205"/>
      <c r="U40" s="193"/>
      <c r="V40" s="204"/>
      <c r="W40" s="191"/>
      <c r="X40" s="191"/>
      <c r="Y40" s="191"/>
      <c r="Z40" t="s">
        <v>427</v>
      </c>
      <c r="AA40">
        <f t="shared" ca="1" si="0"/>
        <v>0</v>
      </c>
      <c r="AB40" t="s">
        <v>428</v>
      </c>
      <c r="AC40">
        <f t="shared" ca="1" si="1"/>
        <v>0</v>
      </c>
    </row>
    <row r="41" spans="2:29" x14ac:dyDescent="0.25">
      <c r="B41" s="189"/>
      <c r="D41" s="190"/>
      <c r="E41" s="191"/>
      <c r="F41" s="192"/>
      <c r="G41" s="192"/>
      <c r="H41" s="191"/>
      <c r="I41" s="191"/>
      <c r="J41" s="192"/>
      <c r="K41" s="192"/>
      <c r="L41" s="192"/>
      <c r="M41" s="192"/>
      <c r="N41" s="191"/>
      <c r="O41" s="191"/>
      <c r="P41" s="192"/>
      <c r="Q41" s="192"/>
      <c r="R41" s="191"/>
      <c r="S41" s="191"/>
      <c r="T41" s="193"/>
      <c r="U41" s="193"/>
      <c r="V41" s="191"/>
      <c r="W41" s="191"/>
      <c r="X41" s="191"/>
      <c r="Y41" s="191"/>
      <c r="Z41" t="s">
        <v>429</v>
      </c>
      <c r="AA41">
        <f t="shared" ca="1" si="0"/>
        <v>0</v>
      </c>
      <c r="AB41" t="s">
        <v>430</v>
      </c>
      <c r="AC41">
        <f t="shared" ca="1" si="1"/>
        <v>0</v>
      </c>
    </row>
    <row r="42" spans="2:29" x14ac:dyDescent="0.25">
      <c r="B42" s="207"/>
      <c r="D42" s="190"/>
      <c r="E42" s="191"/>
      <c r="F42" s="192"/>
      <c r="G42" s="192"/>
      <c r="H42" s="191"/>
      <c r="I42" s="191"/>
      <c r="J42" s="192"/>
      <c r="K42" s="192"/>
      <c r="L42" s="192"/>
      <c r="M42" s="192"/>
      <c r="N42" s="191"/>
      <c r="O42" s="191"/>
      <c r="P42" s="192"/>
      <c r="Q42" s="192"/>
      <c r="R42" s="191"/>
      <c r="S42" s="191"/>
      <c r="T42" s="193"/>
      <c r="U42" s="193"/>
      <c r="V42" s="191"/>
      <c r="W42" s="191"/>
      <c r="X42" s="191"/>
      <c r="Y42" s="191"/>
      <c r="Z42" t="s">
        <v>431</v>
      </c>
      <c r="AA42">
        <f t="shared" ca="1" si="0"/>
        <v>0</v>
      </c>
      <c r="AB42" t="s">
        <v>432</v>
      </c>
      <c r="AC42">
        <f t="shared" ca="1" si="1"/>
        <v>0</v>
      </c>
    </row>
    <row r="43" spans="2:29" x14ac:dyDescent="0.25">
      <c r="B43" s="208"/>
      <c r="D43" s="190"/>
      <c r="E43" s="191"/>
      <c r="F43" s="192"/>
      <c r="G43" s="192"/>
      <c r="L43" s="192"/>
      <c r="M43" s="192"/>
      <c r="N43" s="191"/>
      <c r="O43" s="191"/>
      <c r="P43" s="192"/>
      <c r="Q43" s="192"/>
      <c r="R43" s="191"/>
      <c r="S43" s="191"/>
      <c r="T43" s="193"/>
      <c r="U43" s="193"/>
      <c r="V43" s="191"/>
      <c r="W43" s="191"/>
      <c r="X43" s="191"/>
      <c r="Y43" s="191"/>
      <c r="Z43" t="s">
        <v>433</v>
      </c>
      <c r="AA43">
        <f t="shared" ca="1" si="0"/>
        <v>0</v>
      </c>
      <c r="AB43" t="s">
        <v>434</v>
      </c>
      <c r="AC43">
        <f t="shared" ca="1" si="1"/>
        <v>0</v>
      </c>
    </row>
    <row r="44" spans="2:29" x14ac:dyDescent="0.25">
      <c r="B44" s="208"/>
      <c r="D44" s="190"/>
      <c r="E44" s="191"/>
      <c r="F44" s="192"/>
      <c r="G44" s="192"/>
      <c r="L44" s="192"/>
      <c r="M44" s="192"/>
      <c r="N44" s="191"/>
      <c r="O44" s="191"/>
      <c r="P44" s="192"/>
      <c r="Q44" s="192"/>
      <c r="R44" s="191"/>
      <c r="S44" s="191"/>
      <c r="T44" s="193"/>
      <c r="U44" s="193"/>
      <c r="V44" s="191"/>
      <c r="W44" s="191"/>
      <c r="X44" s="191"/>
      <c r="Y44" s="191"/>
      <c r="Z44" t="s">
        <v>435</v>
      </c>
      <c r="AA44">
        <f t="shared" ca="1" si="0"/>
        <v>0</v>
      </c>
      <c r="AB44" t="s">
        <v>436</v>
      </c>
      <c r="AC44">
        <f t="shared" ca="1" si="1"/>
        <v>0</v>
      </c>
    </row>
    <row r="45" spans="2:29" x14ac:dyDescent="0.25">
      <c r="B45" s="208"/>
      <c r="D45" s="190"/>
      <c r="E45" s="191"/>
      <c r="F45" s="192"/>
      <c r="G45" s="192"/>
      <c r="Z45" t="s">
        <v>437</v>
      </c>
      <c r="AA45">
        <f t="shared" ca="1" si="0"/>
        <v>0</v>
      </c>
      <c r="AB45" t="s">
        <v>438</v>
      </c>
      <c r="AC45">
        <f t="shared" ca="1" si="1"/>
        <v>0</v>
      </c>
    </row>
    <row r="46" spans="2:29" x14ac:dyDescent="0.25">
      <c r="B46" s="208"/>
      <c r="D46" s="190"/>
      <c r="E46" s="191"/>
      <c r="F46" s="192"/>
      <c r="G46" s="192"/>
      <c r="Z46" t="s">
        <v>439</v>
      </c>
      <c r="AA46">
        <f t="shared" ca="1" si="0"/>
        <v>0</v>
      </c>
      <c r="AB46" t="s">
        <v>440</v>
      </c>
      <c r="AC46">
        <f t="shared" ca="1" si="1"/>
        <v>0</v>
      </c>
    </row>
    <row r="47" spans="2:29" x14ac:dyDescent="0.25">
      <c r="B47" s="208"/>
      <c r="D47" s="190"/>
      <c r="E47" s="191"/>
      <c r="F47" s="192"/>
      <c r="G47" s="192"/>
      <c r="Z47" t="s">
        <v>441</v>
      </c>
      <c r="AA47">
        <f t="shared" ca="1" si="0"/>
        <v>0</v>
      </c>
      <c r="AB47" t="s">
        <v>442</v>
      </c>
      <c r="AC47">
        <f t="shared" ca="1" si="1"/>
        <v>0</v>
      </c>
    </row>
    <row r="48" spans="2:29" x14ac:dyDescent="0.25">
      <c r="B48" s="208"/>
      <c r="D48" s="190"/>
      <c r="E48" s="191"/>
      <c r="F48" s="192"/>
      <c r="G48" s="192"/>
      <c r="Z48" t="s">
        <v>443</v>
      </c>
      <c r="AA48">
        <f t="shared" ca="1" si="0"/>
        <v>0</v>
      </c>
      <c r="AB48" t="s">
        <v>444</v>
      </c>
      <c r="AC48">
        <f t="shared" ca="1" si="1"/>
        <v>0</v>
      </c>
    </row>
    <row r="49" spans="2:29" x14ac:dyDescent="0.25">
      <c r="B49" s="208"/>
      <c r="D49" s="190"/>
      <c r="E49" s="191"/>
      <c r="F49" s="192"/>
      <c r="G49" s="192"/>
      <c r="Z49" t="s">
        <v>445</v>
      </c>
      <c r="AA49">
        <f t="shared" ca="1" si="0"/>
        <v>0</v>
      </c>
      <c r="AB49" t="s">
        <v>446</v>
      </c>
      <c r="AC49">
        <f t="shared" ca="1" si="1"/>
        <v>0</v>
      </c>
    </row>
    <row r="50" spans="2:29" x14ac:dyDescent="0.25">
      <c r="B50" s="209"/>
      <c r="D50" s="190"/>
      <c r="E50" s="191"/>
      <c r="F50" s="192"/>
      <c r="G50" s="192"/>
      <c r="Z50" t="s">
        <v>447</v>
      </c>
      <c r="AA50">
        <f t="shared" ca="1" si="0"/>
        <v>0</v>
      </c>
      <c r="AB50" t="s">
        <v>448</v>
      </c>
      <c r="AC50">
        <f t="shared" ca="1" si="1"/>
        <v>0</v>
      </c>
    </row>
    <row r="51" spans="2:29" x14ac:dyDescent="0.25">
      <c r="B51" s="210"/>
      <c r="D51" s="190"/>
      <c r="E51" s="191"/>
      <c r="F51" s="192"/>
      <c r="G51" s="192"/>
      <c r="Z51" t="s">
        <v>449</v>
      </c>
      <c r="AA51">
        <f t="shared" ca="1" si="0"/>
        <v>0</v>
      </c>
      <c r="AB51" t="s">
        <v>450</v>
      </c>
      <c r="AC51">
        <f t="shared" ca="1" si="1"/>
        <v>0</v>
      </c>
    </row>
    <row r="52" spans="2:29" x14ac:dyDescent="0.25">
      <c r="B52" s="210"/>
      <c r="D52" s="190"/>
      <c r="E52" s="191"/>
      <c r="F52" s="192"/>
      <c r="G52" s="192"/>
      <c r="Z52" t="s">
        <v>451</v>
      </c>
      <c r="AA52">
        <f t="shared" ca="1" si="0"/>
        <v>0</v>
      </c>
      <c r="AB52" t="s">
        <v>452</v>
      </c>
      <c r="AC52">
        <f t="shared" ca="1" si="1"/>
        <v>0</v>
      </c>
    </row>
    <row r="53" spans="2:29" x14ac:dyDescent="0.25">
      <c r="B53" s="210"/>
      <c r="D53" s="190"/>
      <c r="E53" s="191"/>
      <c r="F53" s="192"/>
      <c r="G53" s="192"/>
      <c r="Z53" t="s">
        <v>453</v>
      </c>
      <c r="AA53">
        <f t="shared" ca="1" si="0"/>
        <v>0</v>
      </c>
      <c r="AB53" t="s">
        <v>454</v>
      </c>
      <c r="AC53">
        <f t="shared" ca="1" si="1"/>
        <v>0</v>
      </c>
    </row>
    <row r="54" spans="2:29" x14ac:dyDescent="0.25">
      <c r="B54" s="210"/>
      <c r="D54" s="190"/>
      <c r="E54" s="191"/>
      <c r="F54" s="192"/>
      <c r="G54" s="192"/>
      <c r="Z54" t="s">
        <v>455</v>
      </c>
      <c r="AA54">
        <f t="shared" ca="1" si="0"/>
        <v>0</v>
      </c>
      <c r="AB54" t="s">
        <v>456</v>
      </c>
      <c r="AC54">
        <f t="shared" ca="1" si="1"/>
        <v>0</v>
      </c>
    </row>
    <row r="55" spans="2:29" x14ac:dyDescent="0.25">
      <c r="B55" s="189"/>
      <c r="D55" s="190"/>
      <c r="E55" s="191"/>
      <c r="F55" s="192"/>
      <c r="G55" s="192"/>
      <c r="Z55" t="s">
        <v>457</v>
      </c>
      <c r="AA55">
        <f t="shared" ca="1" si="0"/>
        <v>0</v>
      </c>
      <c r="AB55" t="s">
        <v>458</v>
      </c>
      <c r="AC55">
        <f t="shared" ca="1" si="1"/>
        <v>0</v>
      </c>
    </row>
    <row r="56" spans="2:29" x14ac:dyDescent="0.25">
      <c r="B56" s="207"/>
      <c r="D56" s="190"/>
      <c r="E56" s="191"/>
      <c r="F56" s="192"/>
      <c r="G56" s="192"/>
      <c r="Z56" t="s">
        <v>459</v>
      </c>
      <c r="AA56">
        <f t="shared" ca="1" si="0"/>
        <v>0</v>
      </c>
      <c r="AB56" t="s">
        <v>460</v>
      </c>
      <c r="AC56">
        <f t="shared" ca="1" si="1"/>
        <v>0</v>
      </c>
    </row>
    <row r="57" spans="2:29" x14ac:dyDescent="0.25">
      <c r="B57" s="189"/>
      <c r="D57" s="190"/>
      <c r="E57" s="191"/>
      <c r="F57" s="192"/>
      <c r="G57" s="192"/>
      <c r="Z57" t="s">
        <v>461</v>
      </c>
      <c r="AA57">
        <f t="shared" ca="1" si="0"/>
        <v>0</v>
      </c>
      <c r="AB57" t="s">
        <v>462</v>
      </c>
      <c r="AC57">
        <f t="shared" ca="1" si="1"/>
        <v>0</v>
      </c>
    </row>
    <row r="58" spans="2:29" x14ac:dyDescent="0.25">
      <c r="B58" s="189"/>
      <c r="D58" s="190"/>
      <c r="E58" s="191"/>
      <c r="F58" s="192"/>
      <c r="G58" s="192"/>
      <c r="Z58" t="s">
        <v>463</v>
      </c>
      <c r="AA58">
        <f t="shared" ca="1" si="0"/>
        <v>0</v>
      </c>
      <c r="AB58" t="s">
        <v>464</v>
      </c>
      <c r="AC58">
        <f t="shared" ca="1" si="1"/>
        <v>0</v>
      </c>
    </row>
    <row r="59" spans="2:29" x14ac:dyDescent="0.25">
      <c r="B59" s="189"/>
      <c r="D59" s="190"/>
      <c r="E59" s="191"/>
      <c r="F59" s="192"/>
      <c r="G59" s="192"/>
      <c r="Z59" t="s">
        <v>465</v>
      </c>
      <c r="AA59">
        <f t="shared" ca="1" si="0"/>
        <v>0</v>
      </c>
      <c r="AB59" t="s">
        <v>466</v>
      </c>
      <c r="AC59">
        <f t="shared" ca="1" si="1"/>
        <v>0</v>
      </c>
    </row>
    <row r="60" spans="2:29" x14ac:dyDescent="0.25">
      <c r="B60" s="189"/>
      <c r="D60" s="190"/>
      <c r="E60" s="191"/>
      <c r="F60" s="192"/>
      <c r="G60" s="192"/>
      <c r="Z60" t="s">
        <v>467</v>
      </c>
      <c r="AA60">
        <f t="shared" ca="1" si="0"/>
        <v>0</v>
      </c>
      <c r="AB60" t="s">
        <v>468</v>
      </c>
      <c r="AC60">
        <f t="shared" ca="1" si="1"/>
        <v>0</v>
      </c>
    </row>
    <row r="61" spans="2:29" x14ac:dyDescent="0.25">
      <c r="B61" s="189"/>
      <c r="D61" s="190"/>
      <c r="E61" s="191"/>
      <c r="F61" s="192"/>
      <c r="G61" s="192"/>
      <c r="Z61" t="s">
        <v>469</v>
      </c>
      <c r="AA61">
        <f t="shared" ca="1" si="0"/>
        <v>0</v>
      </c>
      <c r="AB61" t="s">
        <v>470</v>
      </c>
      <c r="AC61">
        <f t="shared" ca="1" si="1"/>
        <v>0</v>
      </c>
    </row>
    <row r="62" spans="2:29" x14ac:dyDescent="0.25">
      <c r="B62" s="189"/>
      <c r="D62" s="190"/>
      <c r="E62" s="191"/>
      <c r="F62" s="192"/>
      <c r="G62" s="192"/>
      <c r="Z62" t="s">
        <v>471</v>
      </c>
      <c r="AA62">
        <f t="shared" ca="1" si="0"/>
        <v>0</v>
      </c>
      <c r="AB62" t="s">
        <v>472</v>
      </c>
      <c r="AC62">
        <f t="shared" ca="1" si="1"/>
        <v>0</v>
      </c>
    </row>
    <row r="63" spans="2:29" x14ac:dyDescent="0.25">
      <c r="B63" s="189"/>
      <c r="D63" s="190"/>
      <c r="E63" s="191"/>
      <c r="Z63" t="s">
        <v>473</v>
      </c>
      <c r="AA63">
        <f t="shared" ca="1" si="0"/>
        <v>0</v>
      </c>
      <c r="AB63" t="s">
        <v>474</v>
      </c>
      <c r="AC63">
        <f t="shared" ca="1" si="1"/>
        <v>0</v>
      </c>
    </row>
    <row r="64" spans="2:29" x14ac:dyDescent="0.25">
      <c r="B64" s="189"/>
      <c r="D64" s="190"/>
      <c r="E64" s="191"/>
      <c r="Z64" t="s">
        <v>475</v>
      </c>
      <c r="AA64">
        <f t="shared" ca="1" si="0"/>
        <v>0</v>
      </c>
      <c r="AB64" t="s">
        <v>476</v>
      </c>
      <c r="AC64">
        <f t="shared" ca="1" si="1"/>
        <v>0</v>
      </c>
    </row>
    <row r="65" spans="1:29" x14ac:dyDescent="0.25">
      <c r="A65" s="211"/>
      <c r="B65" s="208"/>
      <c r="D65" s="190"/>
      <c r="E65" s="191"/>
      <c r="Z65" t="s">
        <v>477</v>
      </c>
      <c r="AA65">
        <f t="shared" ca="1" si="0"/>
        <v>0</v>
      </c>
      <c r="AB65" t="s">
        <v>478</v>
      </c>
      <c r="AC65">
        <f t="shared" ca="1" si="1"/>
        <v>0</v>
      </c>
    </row>
    <row r="66" spans="1:29" x14ac:dyDescent="0.25">
      <c r="A66" s="211"/>
      <c r="B66" s="208"/>
      <c r="D66" s="190"/>
      <c r="E66" s="191"/>
      <c r="Z66" t="s">
        <v>479</v>
      </c>
      <c r="AA66">
        <f t="shared" ca="1" si="0"/>
        <v>0</v>
      </c>
      <c r="AB66" t="s">
        <v>480</v>
      </c>
      <c r="AC66">
        <f t="shared" ca="1" si="1"/>
        <v>0</v>
      </c>
    </row>
    <row r="67" spans="1:29" x14ac:dyDescent="0.25">
      <c r="A67" s="211"/>
      <c r="B67" s="208"/>
      <c r="D67" s="190"/>
      <c r="E67" s="191"/>
      <c r="Z67" t="s">
        <v>481</v>
      </c>
      <c r="AA67">
        <f t="shared" ref="AA67:AA130" ca="1" si="2">INDIRECT(Z67)</f>
        <v>0</v>
      </c>
      <c r="AB67" t="s">
        <v>482</v>
      </c>
      <c r="AC67">
        <f t="shared" ref="AC67:AC130" ca="1" si="3">INDIRECT(AB67)</f>
        <v>0</v>
      </c>
    </row>
    <row r="68" spans="1:29" x14ac:dyDescent="0.25">
      <c r="A68" s="211" t="s">
        <v>483</v>
      </c>
      <c r="B68" s="208" t="s">
        <v>484</v>
      </c>
      <c r="C68" t="e">
        <f t="shared" ref="C68:C129" ca="1" si="4">INDIRECT(B68)</f>
        <v>#REF!</v>
      </c>
      <c r="D68" s="190" t="s">
        <v>485</v>
      </c>
      <c r="E68" s="191" t="e">
        <f t="shared" ref="E68:E83" ca="1" si="5">INDIRECT(D68)</f>
        <v>#REF!</v>
      </c>
      <c r="Z68" t="s">
        <v>486</v>
      </c>
      <c r="AA68">
        <f t="shared" ca="1" si="2"/>
        <v>0</v>
      </c>
      <c r="AB68" t="s">
        <v>487</v>
      </c>
      <c r="AC68">
        <f t="shared" ca="1" si="3"/>
        <v>0</v>
      </c>
    </row>
    <row r="69" spans="1:29" x14ac:dyDescent="0.25">
      <c r="A69" s="211" t="s">
        <v>488</v>
      </c>
      <c r="B69" s="208" t="s">
        <v>489</v>
      </c>
      <c r="C69" t="e">
        <f t="shared" ca="1" si="4"/>
        <v>#REF!</v>
      </c>
      <c r="D69" s="190" t="s">
        <v>490</v>
      </c>
      <c r="E69" s="191" t="e">
        <f t="shared" ca="1" si="5"/>
        <v>#REF!</v>
      </c>
      <c r="Z69" t="s">
        <v>491</v>
      </c>
      <c r="AA69">
        <f t="shared" ca="1" si="2"/>
        <v>0</v>
      </c>
      <c r="AB69" t="s">
        <v>492</v>
      </c>
      <c r="AC69">
        <f t="shared" ca="1" si="3"/>
        <v>0</v>
      </c>
    </row>
    <row r="70" spans="1:29" x14ac:dyDescent="0.25">
      <c r="A70" s="212"/>
      <c r="B70" s="208" t="s">
        <v>493</v>
      </c>
      <c r="C70" t="e">
        <f t="shared" ca="1" si="4"/>
        <v>#REF!</v>
      </c>
      <c r="D70" s="190" t="s">
        <v>494</v>
      </c>
      <c r="E70" s="191" t="e">
        <f t="shared" ca="1" si="5"/>
        <v>#REF!</v>
      </c>
      <c r="Z70" t="s">
        <v>495</v>
      </c>
      <c r="AA70">
        <f t="shared" ca="1" si="2"/>
        <v>0</v>
      </c>
      <c r="AB70" t="s">
        <v>496</v>
      </c>
      <c r="AC70">
        <f t="shared" ca="1" si="3"/>
        <v>0</v>
      </c>
    </row>
    <row r="71" spans="1:29" x14ac:dyDescent="0.25">
      <c r="A71" s="212"/>
      <c r="B71" s="208" t="s">
        <v>497</v>
      </c>
      <c r="C71" t="e">
        <f t="shared" ca="1" si="4"/>
        <v>#REF!</v>
      </c>
      <c r="D71" s="190" t="s">
        <v>498</v>
      </c>
      <c r="E71" s="191" t="e">
        <f t="shared" ca="1" si="5"/>
        <v>#REF!</v>
      </c>
      <c r="Z71" t="s">
        <v>499</v>
      </c>
      <c r="AA71">
        <f t="shared" ca="1" si="2"/>
        <v>0</v>
      </c>
      <c r="AB71" t="s">
        <v>500</v>
      </c>
      <c r="AC71">
        <f t="shared" ca="1" si="3"/>
        <v>0</v>
      </c>
    </row>
    <row r="72" spans="1:29" x14ac:dyDescent="0.25">
      <c r="A72" s="212"/>
      <c r="B72" s="213" t="s">
        <v>501</v>
      </c>
      <c r="C72" t="e">
        <f t="shared" ca="1" si="4"/>
        <v>#REF!</v>
      </c>
      <c r="D72" s="190" t="s">
        <v>502</v>
      </c>
      <c r="E72" s="191" t="e">
        <f t="shared" ca="1" si="5"/>
        <v>#REF!</v>
      </c>
      <c r="Z72" t="s">
        <v>503</v>
      </c>
      <c r="AA72">
        <f t="shared" ca="1" si="2"/>
        <v>0</v>
      </c>
      <c r="AB72" t="s">
        <v>504</v>
      </c>
      <c r="AC72">
        <f t="shared" ca="1" si="3"/>
        <v>0</v>
      </c>
    </row>
    <row r="73" spans="1:29" x14ac:dyDescent="0.25">
      <c r="A73" s="212"/>
      <c r="B73" s="213" t="s">
        <v>505</v>
      </c>
      <c r="C73" t="e">
        <f t="shared" ca="1" si="4"/>
        <v>#REF!</v>
      </c>
      <c r="D73" s="190" t="s">
        <v>506</v>
      </c>
      <c r="E73" s="191" t="e">
        <f t="shared" ca="1" si="5"/>
        <v>#REF!</v>
      </c>
      <c r="Z73" t="s">
        <v>507</v>
      </c>
      <c r="AA73">
        <f t="shared" ca="1" si="2"/>
        <v>0</v>
      </c>
      <c r="AB73" t="s">
        <v>508</v>
      </c>
      <c r="AC73">
        <f t="shared" ca="1" si="3"/>
        <v>0</v>
      </c>
    </row>
    <row r="74" spans="1:29" x14ac:dyDescent="0.25">
      <c r="A74" s="212"/>
      <c r="B74" s="208" t="s">
        <v>509</v>
      </c>
      <c r="C74" t="e">
        <f t="shared" ca="1" si="4"/>
        <v>#REF!</v>
      </c>
      <c r="D74" s="190" t="s">
        <v>510</v>
      </c>
      <c r="E74" s="191" t="e">
        <f t="shared" ca="1" si="5"/>
        <v>#REF!</v>
      </c>
      <c r="Z74" t="s">
        <v>511</v>
      </c>
      <c r="AA74">
        <f t="shared" ca="1" si="2"/>
        <v>0</v>
      </c>
      <c r="AB74" t="s">
        <v>512</v>
      </c>
      <c r="AC74">
        <f t="shared" ca="1" si="3"/>
        <v>0</v>
      </c>
    </row>
    <row r="75" spans="1:29" x14ac:dyDescent="0.25">
      <c r="A75" s="212"/>
      <c r="B75" s="208" t="s">
        <v>513</v>
      </c>
      <c r="C75" t="e">
        <f t="shared" ca="1" si="4"/>
        <v>#REF!</v>
      </c>
      <c r="D75" s="190" t="s">
        <v>514</v>
      </c>
      <c r="E75" s="191" t="e">
        <f t="shared" ca="1" si="5"/>
        <v>#REF!</v>
      </c>
      <c r="Z75" t="s">
        <v>515</v>
      </c>
      <c r="AA75">
        <f t="shared" ca="1" si="2"/>
        <v>0</v>
      </c>
      <c r="AB75" t="s">
        <v>516</v>
      </c>
      <c r="AC75">
        <f t="shared" ca="1" si="3"/>
        <v>0</v>
      </c>
    </row>
    <row r="76" spans="1:29" x14ac:dyDescent="0.25">
      <c r="A76" s="212"/>
      <c r="B76" s="213" t="s">
        <v>517</v>
      </c>
      <c r="C76" t="e">
        <f t="shared" ca="1" si="4"/>
        <v>#REF!</v>
      </c>
      <c r="D76" s="190" t="s">
        <v>518</v>
      </c>
      <c r="E76" s="191" t="e">
        <f t="shared" ca="1" si="5"/>
        <v>#REF!</v>
      </c>
      <c r="Z76" t="s">
        <v>519</v>
      </c>
      <c r="AA76">
        <f t="shared" ca="1" si="2"/>
        <v>0</v>
      </c>
      <c r="AB76" t="s">
        <v>520</v>
      </c>
      <c r="AC76">
        <f t="shared" ca="1" si="3"/>
        <v>0</v>
      </c>
    </row>
    <row r="77" spans="1:29" x14ac:dyDescent="0.25">
      <c r="A77" s="212"/>
      <c r="B77" s="209" t="s">
        <v>521</v>
      </c>
      <c r="C77" t="e">
        <f t="shared" ca="1" si="4"/>
        <v>#REF!</v>
      </c>
      <c r="D77" s="190" t="s">
        <v>522</v>
      </c>
      <c r="E77" s="191" t="e">
        <f t="shared" ca="1" si="5"/>
        <v>#REF!</v>
      </c>
      <c r="Z77" t="s">
        <v>523</v>
      </c>
      <c r="AA77">
        <f t="shared" ca="1" si="2"/>
        <v>0</v>
      </c>
      <c r="AB77" t="s">
        <v>524</v>
      </c>
      <c r="AC77">
        <f t="shared" ca="1" si="3"/>
        <v>0</v>
      </c>
    </row>
    <row r="78" spans="1:29" x14ac:dyDescent="0.25">
      <c r="A78" s="212"/>
      <c r="B78" s="209" t="s">
        <v>525</v>
      </c>
      <c r="C78" t="e">
        <f t="shared" ca="1" si="4"/>
        <v>#REF!</v>
      </c>
      <c r="D78" s="190" t="s">
        <v>526</v>
      </c>
      <c r="E78" s="191" t="e">
        <f t="shared" ca="1" si="5"/>
        <v>#REF!</v>
      </c>
      <c r="Z78" t="s">
        <v>527</v>
      </c>
      <c r="AA78">
        <f t="shared" ca="1" si="2"/>
        <v>0</v>
      </c>
      <c r="AB78" t="s">
        <v>528</v>
      </c>
      <c r="AC78">
        <f t="shared" ca="1" si="3"/>
        <v>0</v>
      </c>
    </row>
    <row r="79" spans="1:29" x14ac:dyDescent="0.25">
      <c r="A79" s="212"/>
      <c r="B79" s="214" t="s">
        <v>529</v>
      </c>
      <c r="C79" t="e">
        <f t="shared" ca="1" si="4"/>
        <v>#REF!</v>
      </c>
      <c r="D79" s="190" t="s">
        <v>530</v>
      </c>
      <c r="E79" s="191" t="e">
        <f t="shared" ca="1" si="5"/>
        <v>#REF!</v>
      </c>
      <c r="Z79" t="s">
        <v>531</v>
      </c>
      <c r="AA79">
        <f t="shared" ca="1" si="2"/>
        <v>0</v>
      </c>
      <c r="AB79" t="s">
        <v>532</v>
      </c>
      <c r="AC79">
        <f t="shared" ca="1" si="3"/>
        <v>0</v>
      </c>
    </row>
    <row r="80" spans="1:29" x14ac:dyDescent="0.25">
      <c r="A80" s="212"/>
      <c r="B80" s="214" t="s">
        <v>533</v>
      </c>
      <c r="C80" t="e">
        <f t="shared" ca="1" si="4"/>
        <v>#REF!</v>
      </c>
      <c r="D80" s="190" t="s">
        <v>534</v>
      </c>
      <c r="E80" s="191" t="e">
        <f t="shared" ca="1" si="5"/>
        <v>#REF!</v>
      </c>
      <c r="Z80" t="s">
        <v>535</v>
      </c>
      <c r="AA80">
        <f t="shared" ca="1" si="2"/>
        <v>0</v>
      </c>
      <c r="AB80" t="s">
        <v>536</v>
      </c>
      <c r="AC80">
        <f t="shared" ca="1" si="3"/>
        <v>0</v>
      </c>
    </row>
    <row r="81" spans="1:29" x14ac:dyDescent="0.25">
      <c r="A81" s="212"/>
      <c r="B81" s="209" t="s">
        <v>537</v>
      </c>
      <c r="C81" t="e">
        <f t="shared" ca="1" si="4"/>
        <v>#REF!</v>
      </c>
      <c r="D81" s="190" t="s">
        <v>538</v>
      </c>
      <c r="E81" s="191" t="e">
        <f t="shared" ca="1" si="5"/>
        <v>#REF!</v>
      </c>
      <c r="Z81" t="s">
        <v>539</v>
      </c>
      <c r="AA81">
        <f t="shared" ca="1" si="2"/>
        <v>0</v>
      </c>
      <c r="AB81" t="s">
        <v>540</v>
      </c>
      <c r="AC81">
        <f t="shared" ca="1" si="3"/>
        <v>0</v>
      </c>
    </row>
    <row r="82" spans="1:29" x14ac:dyDescent="0.25">
      <c r="A82" s="212"/>
      <c r="B82" s="209" t="s">
        <v>541</v>
      </c>
      <c r="C82" t="e">
        <f t="shared" ca="1" si="4"/>
        <v>#REF!</v>
      </c>
      <c r="D82" s="190" t="s">
        <v>542</v>
      </c>
      <c r="E82" s="191" t="e">
        <f t="shared" ca="1" si="5"/>
        <v>#REF!</v>
      </c>
      <c r="Z82" t="s">
        <v>543</v>
      </c>
      <c r="AA82">
        <f t="shared" ca="1" si="2"/>
        <v>0</v>
      </c>
      <c r="AB82" t="s">
        <v>544</v>
      </c>
      <c r="AC82">
        <f t="shared" ca="1" si="3"/>
        <v>0</v>
      </c>
    </row>
    <row r="83" spans="1:29" x14ac:dyDescent="0.25">
      <c r="A83" s="212"/>
      <c r="B83" s="213" t="s">
        <v>545</v>
      </c>
      <c r="C83" t="e">
        <f t="shared" ca="1" si="4"/>
        <v>#REF!</v>
      </c>
      <c r="D83" s="190" t="s">
        <v>546</v>
      </c>
      <c r="E83" s="191" t="e">
        <f t="shared" ca="1" si="5"/>
        <v>#REF!</v>
      </c>
      <c r="Z83" t="s">
        <v>547</v>
      </c>
      <c r="AA83">
        <f t="shared" ca="1" si="2"/>
        <v>0</v>
      </c>
      <c r="AB83" t="s">
        <v>548</v>
      </c>
      <c r="AC83">
        <f t="shared" ca="1" si="3"/>
        <v>0</v>
      </c>
    </row>
    <row r="84" spans="1:29" x14ac:dyDescent="0.25">
      <c r="A84" s="215" t="s">
        <v>549</v>
      </c>
      <c r="B84" s="216" t="s">
        <v>550</v>
      </c>
      <c r="C84" t="e">
        <f t="shared" ca="1" si="4"/>
        <v>#REF!</v>
      </c>
      <c r="D84" s="217"/>
      <c r="E84" s="218"/>
      <c r="Z84" t="s">
        <v>551</v>
      </c>
      <c r="AA84">
        <f t="shared" ca="1" si="2"/>
        <v>0</v>
      </c>
      <c r="AB84" t="s">
        <v>552</v>
      </c>
      <c r="AC84">
        <f t="shared" ca="1" si="3"/>
        <v>0</v>
      </c>
    </row>
    <row r="85" spans="1:29" x14ac:dyDescent="0.25">
      <c r="A85" s="215" t="s">
        <v>553</v>
      </c>
      <c r="B85" s="216" t="s">
        <v>554</v>
      </c>
      <c r="C85" t="e">
        <f t="shared" ca="1" si="4"/>
        <v>#REF!</v>
      </c>
      <c r="D85" s="217"/>
      <c r="E85" s="218"/>
      <c r="Z85" t="s">
        <v>555</v>
      </c>
      <c r="AA85">
        <f t="shared" ca="1" si="2"/>
        <v>0</v>
      </c>
      <c r="AB85" t="s">
        <v>556</v>
      </c>
      <c r="AC85">
        <f t="shared" ca="1" si="3"/>
        <v>0</v>
      </c>
    </row>
    <row r="86" spans="1:29" x14ac:dyDescent="0.25">
      <c r="A86" s="215" t="s">
        <v>557</v>
      </c>
      <c r="B86" s="219" t="s">
        <v>558</v>
      </c>
      <c r="C86" t="e">
        <f t="shared" ca="1" si="4"/>
        <v>#REF!</v>
      </c>
      <c r="D86" s="217"/>
      <c r="E86" s="218"/>
      <c r="Z86" t="s">
        <v>559</v>
      </c>
      <c r="AA86">
        <f t="shared" ca="1" si="2"/>
        <v>0</v>
      </c>
      <c r="AB86" t="s">
        <v>560</v>
      </c>
      <c r="AC86">
        <f t="shared" ca="1" si="3"/>
        <v>0</v>
      </c>
    </row>
    <row r="87" spans="1:29" x14ac:dyDescent="0.25">
      <c r="A87" s="215" t="s">
        <v>561</v>
      </c>
      <c r="B87" s="219" t="s">
        <v>562</v>
      </c>
      <c r="C87" t="e">
        <f t="shared" ca="1" si="4"/>
        <v>#REF!</v>
      </c>
      <c r="D87" s="217"/>
      <c r="E87" s="218"/>
      <c r="Z87" t="s">
        <v>563</v>
      </c>
      <c r="AA87">
        <f t="shared" ca="1" si="2"/>
        <v>0</v>
      </c>
      <c r="AB87" t="s">
        <v>564</v>
      </c>
      <c r="AC87">
        <f t="shared" ca="1" si="3"/>
        <v>0</v>
      </c>
    </row>
    <row r="88" spans="1:29" x14ac:dyDescent="0.25">
      <c r="A88" s="215" t="s">
        <v>565</v>
      </c>
      <c r="B88" s="216" t="s">
        <v>566</v>
      </c>
      <c r="C88" t="e">
        <f t="shared" ca="1" si="4"/>
        <v>#REF!</v>
      </c>
      <c r="D88" s="217"/>
      <c r="E88" s="218"/>
      <c r="Z88" t="s">
        <v>567</v>
      </c>
      <c r="AA88">
        <f t="shared" ca="1" si="2"/>
        <v>0</v>
      </c>
      <c r="AB88" t="s">
        <v>568</v>
      </c>
      <c r="AC88">
        <f t="shared" ca="1" si="3"/>
        <v>0</v>
      </c>
    </row>
    <row r="89" spans="1:29" x14ac:dyDescent="0.25">
      <c r="A89" s="215" t="s">
        <v>569</v>
      </c>
      <c r="B89" s="216" t="s">
        <v>570</v>
      </c>
      <c r="C89" t="e">
        <f t="shared" ca="1" si="4"/>
        <v>#REF!</v>
      </c>
      <c r="D89" s="217"/>
      <c r="E89" s="218"/>
      <c r="Z89" t="s">
        <v>571</v>
      </c>
      <c r="AA89">
        <f t="shared" ca="1" si="2"/>
        <v>0</v>
      </c>
      <c r="AB89" t="s">
        <v>572</v>
      </c>
      <c r="AC89">
        <f t="shared" ca="1" si="3"/>
        <v>0</v>
      </c>
    </row>
    <row r="90" spans="1:29" x14ac:dyDescent="0.25">
      <c r="A90" s="215" t="s">
        <v>573</v>
      </c>
      <c r="B90" s="216" t="s">
        <v>574</v>
      </c>
      <c r="C90" t="e">
        <f t="shared" ca="1" si="4"/>
        <v>#REF!</v>
      </c>
      <c r="D90" s="217"/>
      <c r="E90" s="218"/>
      <c r="Z90" t="s">
        <v>575</v>
      </c>
      <c r="AA90">
        <f t="shared" ca="1" si="2"/>
        <v>0</v>
      </c>
      <c r="AB90" t="s">
        <v>576</v>
      </c>
      <c r="AC90">
        <f t="shared" ca="1" si="3"/>
        <v>0</v>
      </c>
    </row>
    <row r="91" spans="1:29" x14ac:dyDescent="0.25">
      <c r="B91" s="189" t="s">
        <v>577</v>
      </c>
      <c r="C91" t="e">
        <f t="shared" ca="1" si="4"/>
        <v>#REF!</v>
      </c>
      <c r="D91" s="217"/>
      <c r="E91" s="218"/>
      <c r="Z91" t="s">
        <v>578</v>
      </c>
      <c r="AA91">
        <f t="shared" ca="1" si="2"/>
        <v>0</v>
      </c>
      <c r="AB91" t="s">
        <v>579</v>
      </c>
      <c r="AC91">
        <f t="shared" ca="1" si="3"/>
        <v>0</v>
      </c>
    </row>
    <row r="92" spans="1:29" x14ac:dyDescent="0.25">
      <c r="A92" t="s">
        <v>580</v>
      </c>
      <c r="B92" s="189" t="s">
        <v>581</v>
      </c>
      <c r="C92" t="e">
        <f t="shared" ca="1" si="4"/>
        <v>#REF!</v>
      </c>
      <c r="D92" s="217"/>
      <c r="E92" s="218"/>
      <c r="Z92" t="s">
        <v>582</v>
      </c>
      <c r="AA92">
        <f t="shared" ca="1" si="2"/>
        <v>0</v>
      </c>
      <c r="AB92" t="s">
        <v>583</v>
      </c>
      <c r="AC92">
        <f t="shared" ca="1" si="3"/>
        <v>0</v>
      </c>
    </row>
    <row r="93" spans="1:29" x14ac:dyDescent="0.25">
      <c r="B93" s="213" t="s">
        <v>584</v>
      </c>
      <c r="C93" t="e">
        <f t="shared" ca="1" si="4"/>
        <v>#REF!</v>
      </c>
      <c r="D93" s="217"/>
      <c r="E93" s="218"/>
      <c r="Z93" t="s">
        <v>585</v>
      </c>
      <c r="AA93">
        <f t="shared" ca="1" si="2"/>
        <v>0</v>
      </c>
      <c r="AB93" t="s">
        <v>586</v>
      </c>
      <c r="AC93">
        <f t="shared" ca="1" si="3"/>
        <v>0</v>
      </c>
    </row>
    <row r="94" spans="1:29" x14ac:dyDescent="0.25">
      <c r="B94" s="213" t="s">
        <v>587</v>
      </c>
      <c r="C94" t="e">
        <f t="shared" ca="1" si="4"/>
        <v>#REF!</v>
      </c>
      <c r="D94" s="217"/>
      <c r="E94" s="218"/>
      <c r="Z94" t="s">
        <v>588</v>
      </c>
      <c r="AA94">
        <f t="shared" ca="1" si="2"/>
        <v>0</v>
      </c>
      <c r="AB94" t="s">
        <v>589</v>
      </c>
      <c r="AC94">
        <f t="shared" ca="1" si="3"/>
        <v>0</v>
      </c>
    </row>
    <row r="95" spans="1:29" x14ac:dyDescent="0.25">
      <c r="B95" s="219" t="s">
        <v>590</v>
      </c>
      <c r="C95" t="e">
        <f t="shared" ca="1" si="4"/>
        <v>#REF!</v>
      </c>
      <c r="D95" s="217"/>
      <c r="E95" s="218"/>
      <c r="Z95" t="s">
        <v>591</v>
      </c>
      <c r="AA95">
        <f t="shared" ca="1" si="2"/>
        <v>0</v>
      </c>
      <c r="AB95" t="s">
        <v>592</v>
      </c>
      <c r="AC95">
        <f t="shared" ca="1" si="3"/>
        <v>0</v>
      </c>
    </row>
    <row r="96" spans="1:29" x14ac:dyDescent="0.25">
      <c r="B96" s="207" t="s">
        <v>593</v>
      </c>
      <c r="C96" t="e">
        <f t="shared" ca="1" si="4"/>
        <v>#REF!</v>
      </c>
      <c r="D96" s="217"/>
      <c r="E96" s="218"/>
      <c r="Z96" t="s">
        <v>594</v>
      </c>
      <c r="AA96">
        <f t="shared" ca="1" si="2"/>
        <v>0</v>
      </c>
      <c r="AB96" t="s">
        <v>595</v>
      </c>
      <c r="AC96">
        <f t="shared" ca="1" si="3"/>
        <v>0</v>
      </c>
    </row>
    <row r="97" spans="1:29" x14ac:dyDescent="0.25">
      <c r="A97" t="s">
        <v>596</v>
      </c>
      <c r="B97" s="189" t="s">
        <v>597</v>
      </c>
      <c r="C97" t="e">
        <f t="shared" ca="1" si="4"/>
        <v>#REF!</v>
      </c>
      <c r="D97" s="217"/>
      <c r="E97" s="218"/>
      <c r="Z97" t="s">
        <v>598</v>
      </c>
      <c r="AA97">
        <f t="shared" ca="1" si="2"/>
        <v>0</v>
      </c>
      <c r="AB97" t="s">
        <v>599</v>
      </c>
      <c r="AC97">
        <f t="shared" ca="1" si="3"/>
        <v>0</v>
      </c>
    </row>
    <row r="98" spans="1:29" x14ac:dyDescent="0.25">
      <c r="A98" t="s">
        <v>600</v>
      </c>
      <c r="B98" s="189" t="s">
        <v>601</v>
      </c>
      <c r="C98" t="e">
        <f t="shared" ca="1" si="4"/>
        <v>#REF!</v>
      </c>
      <c r="D98" s="217"/>
      <c r="E98" s="218"/>
      <c r="Z98" t="s">
        <v>602</v>
      </c>
      <c r="AA98">
        <f t="shared" ca="1" si="2"/>
        <v>0</v>
      </c>
      <c r="AB98" t="s">
        <v>603</v>
      </c>
      <c r="AC98">
        <f t="shared" ca="1" si="3"/>
        <v>0</v>
      </c>
    </row>
    <row r="99" spans="1:29" x14ac:dyDescent="0.25">
      <c r="A99" t="s">
        <v>604</v>
      </c>
      <c r="B99" s="189" t="s">
        <v>605</v>
      </c>
      <c r="C99" t="e">
        <f t="shared" ca="1" si="4"/>
        <v>#REF!</v>
      </c>
      <c r="D99" s="217"/>
      <c r="E99" s="218"/>
      <c r="Z99" t="s">
        <v>606</v>
      </c>
      <c r="AA99">
        <f t="shared" ca="1" si="2"/>
        <v>0</v>
      </c>
      <c r="AB99" t="s">
        <v>607</v>
      </c>
      <c r="AC99">
        <f t="shared" ca="1" si="3"/>
        <v>0</v>
      </c>
    </row>
    <row r="100" spans="1:29" x14ac:dyDescent="0.25">
      <c r="A100" t="s">
        <v>608</v>
      </c>
      <c r="B100" s="189" t="s">
        <v>609</v>
      </c>
      <c r="C100" t="e">
        <f t="shared" ca="1" si="4"/>
        <v>#REF!</v>
      </c>
      <c r="D100" s="217"/>
      <c r="E100" s="218"/>
      <c r="Z100" t="s">
        <v>610</v>
      </c>
      <c r="AA100">
        <f t="shared" ca="1" si="2"/>
        <v>0</v>
      </c>
      <c r="AB100" t="s">
        <v>611</v>
      </c>
      <c r="AC100">
        <f t="shared" ca="1" si="3"/>
        <v>0</v>
      </c>
    </row>
    <row r="101" spans="1:29" x14ac:dyDescent="0.25">
      <c r="A101" t="s">
        <v>612</v>
      </c>
      <c r="B101" s="220" t="s">
        <v>613</v>
      </c>
      <c r="C101" t="e">
        <f t="shared" ca="1" si="4"/>
        <v>#REF!</v>
      </c>
      <c r="D101" s="217"/>
      <c r="E101" s="218"/>
      <c r="Z101" t="s">
        <v>614</v>
      </c>
      <c r="AA101">
        <f t="shared" ca="1" si="2"/>
        <v>0</v>
      </c>
      <c r="AB101" t="s">
        <v>615</v>
      </c>
      <c r="AC101">
        <f t="shared" ca="1" si="3"/>
        <v>0</v>
      </c>
    </row>
    <row r="102" spans="1:29" x14ac:dyDescent="0.25">
      <c r="A102" t="s">
        <v>616</v>
      </c>
      <c r="B102" s="221" t="s">
        <v>617</v>
      </c>
      <c r="C102" t="e">
        <f t="shared" ca="1" si="4"/>
        <v>#REF!</v>
      </c>
      <c r="D102" s="217"/>
      <c r="E102" s="218"/>
      <c r="Z102" t="s">
        <v>618</v>
      </c>
      <c r="AA102">
        <f t="shared" ca="1" si="2"/>
        <v>0</v>
      </c>
      <c r="AB102" t="s">
        <v>619</v>
      </c>
      <c r="AC102">
        <f t="shared" ca="1" si="3"/>
        <v>0</v>
      </c>
    </row>
    <row r="103" spans="1:29" x14ac:dyDescent="0.25">
      <c r="A103" t="s">
        <v>620</v>
      </c>
      <c r="B103" s="220" t="s">
        <v>621</v>
      </c>
      <c r="C103" t="e">
        <f t="shared" ca="1" si="4"/>
        <v>#REF!</v>
      </c>
      <c r="D103" s="217"/>
      <c r="E103" s="218"/>
      <c r="Z103" t="s">
        <v>622</v>
      </c>
      <c r="AA103">
        <f t="shared" ca="1" si="2"/>
        <v>0</v>
      </c>
      <c r="AB103" t="s">
        <v>623</v>
      </c>
      <c r="AC103">
        <f t="shared" ca="1" si="3"/>
        <v>0</v>
      </c>
    </row>
    <row r="104" spans="1:29" x14ac:dyDescent="0.25">
      <c r="A104" t="s">
        <v>624</v>
      </c>
      <c r="B104" s="220" t="s">
        <v>625</v>
      </c>
      <c r="C104" t="e">
        <f t="shared" ca="1" si="4"/>
        <v>#REF!</v>
      </c>
      <c r="D104" s="217"/>
      <c r="E104" s="218"/>
      <c r="Z104" t="s">
        <v>626</v>
      </c>
      <c r="AA104">
        <f t="shared" ca="1" si="2"/>
        <v>0</v>
      </c>
      <c r="AB104" t="s">
        <v>627</v>
      </c>
      <c r="AC104">
        <f t="shared" ca="1" si="3"/>
        <v>0</v>
      </c>
    </row>
    <row r="105" spans="1:29" x14ac:dyDescent="0.25">
      <c r="A105" t="s">
        <v>628</v>
      </c>
      <c r="B105" s="220" t="s">
        <v>629</v>
      </c>
      <c r="C105" t="e">
        <f t="shared" ca="1" si="4"/>
        <v>#REF!</v>
      </c>
      <c r="D105" s="217"/>
      <c r="E105" s="218"/>
      <c r="Z105" t="s">
        <v>630</v>
      </c>
      <c r="AA105">
        <f t="shared" ca="1" si="2"/>
        <v>0</v>
      </c>
      <c r="AB105" t="s">
        <v>631</v>
      </c>
      <c r="AC105">
        <f t="shared" ca="1" si="3"/>
        <v>0</v>
      </c>
    </row>
    <row r="106" spans="1:29" x14ac:dyDescent="0.25">
      <c r="A106" t="s">
        <v>632</v>
      </c>
      <c r="B106" s="208" t="s">
        <v>633</v>
      </c>
      <c r="C106" t="e">
        <f t="shared" ca="1" si="4"/>
        <v>#REF!</v>
      </c>
      <c r="D106" s="217"/>
      <c r="E106" s="218"/>
      <c r="Z106" t="s">
        <v>634</v>
      </c>
      <c r="AA106">
        <f t="shared" ca="1" si="2"/>
        <v>0</v>
      </c>
      <c r="AB106" t="s">
        <v>635</v>
      </c>
      <c r="AC106">
        <f t="shared" ca="1" si="3"/>
        <v>0</v>
      </c>
    </row>
    <row r="107" spans="1:29" x14ac:dyDescent="0.25">
      <c r="A107" t="s">
        <v>636</v>
      </c>
      <c r="B107" s="208" t="s">
        <v>637</v>
      </c>
      <c r="C107" t="e">
        <f t="shared" ca="1" si="4"/>
        <v>#REF!</v>
      </c>
      <c r="D107" s="217"/>
      <c r="E107" s="218"/>
      <c r="Z107" t="s">
        <v>638</v>
      </c>
      <c r="AA107">
        <f t="shared" ca="1" si="2"/>
        <v>0</v>
      </c>
      <c r="AB107" t="s">
        <v>639</v>
      </c>
      <c r="AC107">
        <f t="shared" ca="1" si="3"/>
        <v>0</v>
      </c>
    </row>
    <row r="108" spans="1:29" x14ac:dyDescent="0.25">
      <c r="A108" t="s">
        <v>640</v>
      </c>
      <c r="B108" s="208" t="s">
        <v>641</v>
      </c>
      <c r="C108" t="e">
        <f t="shared" ca="1" si="4"/>
        <v>#REF!</v>
      </c>
      <c r="D108" s="217"/>
      <c r="E108" s="218"/>
      <c r="Z108" t="s">
        <v>642</v>
      </c>
      <c r="AA108">
        <f t="shared" ca="1" si="2"/>
        <v>0</v>
      </c>
      <c r="AB108" t="s">
        <v>643</v>
      </c>
      <c r="AC108">
        <f t="shared" ca="1" si="3"/>
        <v>0</v>
      </c>
    </row>
    <row r="109" spans="1:29" x14ac:dyDescent="0.25">
      <c r="A109" t="s">
        <v>644</v>
      </c>
      <c r="B109" s="208" t="s">
        <v>645</v>
      </c>
      <c r="C109" t="e">
        <f t="shared" ca="1" si="4"/>
        <v>#REF!</v>
      </c>
      <c r="D109" s="217"/>
      <c r="E109" s="218"/>
      <c r="Z109" t="s">
        <v>646</v>
      </c>
      <c r="AA109">
        <f t="shared" ca="1" si="2"/>
        <v>0</v>
      </c>
      <c r="AB109" t="s">
        <v>647</v>
      </c>
      <c r="AC109">
        <f t="shared" ca="1" si="3"/>
        <v>0</v>
      </c>
    </row>
    <row r="110" spans="1:29" x14ac:dyDescent="0.25">
      <c r="A110" t="s">
        <v>648</v>
      </c>
      <c r="B110" s="222" t="s">
        <v>649</v>
      </c>
      <c r="C110" t="e">
        <f t="shared" ca="1" si="4"/>
        <v>#REF!</v>
      </c>
      <c r="D110" s="217"/>
      <c r="E110" s="218"/>
      <c r="Z110" t="s">
        <v>650</v>
      </c>
      <c r="AA110">
        <f t="shared" ca="1" si="2"/>
        <v>0</v>
      </c>
      <c r="AB110" t="s">
        <v>651</v>
      </c>
      <c r="AC110">
        <f t="shared" ca="1" si="3"/>
        <v>0</v>
      </c>
    </row>
    <row r="111" spans="1:29" x14ac:dyDescent="0.25">
      <c r="A111" t="s">
        <v>652</v>
      </c>
      <c r="B111" s="222" t="s">
        <v>653</v>
      </c>
      <c r="C111" t="e">
        <f t="shared" ca="1" si="4"/>
        <v>#REF!</v>
      </c>
      <c r="D111" s="217"/>
      <c r="E111" s="218"/>
      <c r="Z111" t="s">
        <v>654</v>
      </c>
      <c r="AA111">
        <f t="shared" ca="1" si="2"/>
        <v>0</v>
      </c>
      <c r="AB111" t="s">
        <v>655</v>
      </c>
      <c r="AC111">
        <f t="shared" ca="1" si="3"/>
        <v>0</v>
      </c>
    </row>
    <row r="112" spans="1:29" x14ac:dyDescent="0.25">
      <c r="A112" t="s">
        <v>656</v>
      </c>
      <c r="B112" s="220" t="s">
        <v>657</v>
      </c>
      <c r="C112" t="e">
        <f t="shared" ca="1" si="4"/>
        <v>#REF!</v>
      </c>
      <c r="D112" s="217"/>
      <c r="E112" s="218"/>
      <c r="Z112" t="s">
        <v>658</v>
      </c>
      <c r="AA112">
        <f t="shared" ca="1" si="2"/>
        <v>0</v>
      </c>
      <c r="AB112" t="s">
        <v>659</v>
      </c>
      <c r="AC112">
        <f t="shared" ca="1" si="3"/>
        <v>0</v>
      </c>
    </row>
    <row r="113" spans="1:29" x14ac:dyDescent="0.25">
      <c r="A113" t="s">
        <v>660</v>
      </c>
      <c r="B113" s="220" t="s">
        <v>661</v>
      </c>
      <c r="C113" t="e">
        <f t="shared" ca="1" si="4"/>
        <v>#REF!</v>
      </c>
      <c r="D113" s="217"/>
      <c r="E113" s="218"/>
      <c r="Z113" t="s">
        <v>662</v>
      </c>
      <c r="AA113">
        <f t="shared" ca="1" si="2"/>
        <v>0</v>
      </c>
      <c r="AB113" t="s">
        <v>663</v>
      </c>
      <c r="AC113">
        <f t="shared" ca="1" si="3"/>
        <v>0</v>
      </c>
    </row>
    <row r="114" spans="1:29" x14ac:dyDescent="0.25">
      <c r="B114" s="220" t="s">
        <v>664</v>
      </c>
      <c r="C114" t="e">
        <f t="shared" ca="1" si="4"/>
        <v>#REF!</v>
      </c>
      <c r="D114" s="217"/>
      <c r="E114" s="218"/>
      <c r="Z114" t="s">
        <v>665</v>
      </c>
      <c r="AA114">
        <f t="shared" ca="1" si="2"/>
        <v>0</v>
      </c>
      <c r="AB114" t="s">
        <v>666</v>
      </c>
      <c r="AC114">
        <f t="shared" ca="1" si="3"/>
        <v>0</v>
      </c>
    </row>
    <row r="115" spans="1:29" x14ac:dyDescent="0.25">
      <c r="B115" s="220" t="s">
        <v>667</v>
      </c>
      <c r="C115" t="e">
        <f t="shared" ca="1" si="4"/>
        <v>#REF!</v>
      </c>
      <c r="D115" s="217"/>
      <c r="E115" s="218"/>
      <c r="Z115" t="s">
        <v>668</v>
      </c>
      <c r="AA115">
        <f t="shared" ca="1" si="2"/>
        <v>0</v>
      </c>
      <c r="AB115" t="s">
        <v>669</v>
      </c>
      <c r="AC115">
        <f t="shared" ca="1" si="3"/>
        <v>0</v>
      </c>
    </row>
    <row r="116" spans="1:29" x14ac:dyDescent="0.25">
      <c r="A116" t="s">
        <v>670</v>
      </c>
      <c r="B116" s="220" t="s">
        <v>671</v>
      </c>
      <c r="C116" t="e">
        <f t="shared" ca="1" si="4"/>
        <v>#REF!</v>
      </c>
      <c r="D116" s="217"/>
      <c r="E116" s="218"/>
      <c r="Z116" t="s">
        <v>672</v>
      </c>
      <c r="AA116">
        <f t="shared" ca="1" si="2"/>
        <v>0</v>
      </c>
      <c r="AB116" t="s">
        <v>673</v>
      </c>
      <c r="AC116">
        <f t="shared" ca="1" si="3"/>
        <v>0</v>
      </c>
    </row>
    <row r="117" spans="1:29" x14ac:dyDescent="0.25">
      <c r="B117" s="220" t="s">
        <v>674</v>
      </c>
      <c r="C117" t="e">
        <f t="shared" ca="1" si="4"/>
        <v>#REF!</v>
      </c>
      <c r="D117" s="217"/>
      <c r="E117" s="218"/>
      <c r="Z117" t="s">
        <v>675</v>
      </c>
      <c r="AA117">
        <f t="shared" ca="1" si="2"/>
        <v>0</v>
      </c>
      <c r="AB117" t="s">
        <v>676</v>
      </c>
      <c r="AC117">
        <f t="shared" ca="1" si="3"/>
        <v>0</v>
      </c>
    </row>
    <row r="118" spans="1:29" x14ac:dyDescent="0.25">
      <c r="B118" s="220" t="s">
        <v>677</v>
      </c>
      <c r="C118" t="e">
        <f t="shared" ca="1" si="4"/>
        <v>#REF!</v>
      </c>
      <c r="D118" s="217"/>
      <c r="E118" s="218"/>
      <c r="Z118" t="s">
        <v>678</v>
      </c>
      <c r="AA118">
        <f t="shared" ca="1" si="2"/>
        <v>0</v>
      </c>
      <c r="AB118" t="s">
        <v>679</v>
      </c>
      <c r="AC118">
        <f t="shared" ca="1" si="3"/>
        <v>0</v>
      </c>
    </row>
    <row r="119" spans="1:29" x14ac:dyDescent="0.25">
      <c r="A119" t="s">
        <v>680</v>
      </c>
      <c r="B119" s="220" t="s">
        <v>681</v>
      </c>
      <c r="C119" t="e">
        <f t="shared" ca="1" si="4"/>
        <v>#REF!</v>
      </c>
      <c r="D119" s="217"/>
      <c r="E119" s="218"/>
      <c r="Z119" t="s">
        <v>682</v>
      </c>
      <c r="AA119">
        <f t="shared" ca="1" si="2"/>
        <v>0</v>
      </c>
      <c r="AB119" t="s">
        <v>683</v>
      </c>
      <c r="AC119">
        <f t="shared" ca="1" si="3"/>
        <v>0</v>
      </c>
    </row>
    <row r="120" spans="1:29" x14ac:dyDescent="0.25">
      <c r="A120" t="s">
        <v>684</v>
      </c>
      <c r="B120" s="220" t="s">
        <v>685</v>
      </c>
      <c r="C120" t="e">
        <f t="shared" ca="1" si="4"/>
        <v>#REF!</v>
      </c>
      <c r="D120" s="217"/>
      <c r="E120" s="218"/>
      <c r="Z120" t="s">
        <v>686</v>
      </c>
      <c r="AA120">
        <f t="shared" ca="1" si="2"/>
        <v>0</v>
      </c>
      <c r="AB120" t="s">
        <v>687</v>
      </c>
      <c r="AC120">
        <f t="shared" ca="1" si="3"/>
        <v>0</v>
      </c>
    </row>
    <row r="121" spans="1:29" x14ac:dyDescent="0.25">
      <c r="A121" t="s">
        <v>688</v>
      </c>
      <c r="B121" s="223" t="s">
        <v>689</v>
      </c>
      <c r="C121" t="e">
        <f t="shared" ca="1" si="4"/>
        <v>#REF!</v>
      </c>
      <c r="D121" s="217"/>
      <c r="E121" s="218"/>
      <c r="Z121" t="s">
        <v>690</v>
      </c>
      <c r="AA121">
        <f t="shared" ca="1" si="2"/>
        <v>0</v>
      </c>
      <c r="AB121" t="s">
        <v>691</v>
      </c>
      <c r="AC121">
        <f t="shared" ca="1" si="3"/>
        <v>0</v>
      </c>
    </row>
    <row r="122" spans="1:29" x14ac:dyDescent="0.25">
      <c r="A122" t="s">
        <v>692</v>
      </c>
      <c r="B122" s="223" t="s">
        <v>693</v>
      </c>
      <c r="C122" t="e">
        <f t="shared" ca="1" si="4"/>
        <v>#REF!</v>
      </c>
      <c r="D122" s="217"/>
      <c r="E122" s="218"/>
      <c r="Z122" t="s">
        <v>694</v>
      </c>
      <c r="AA122">
        <f t="shared" ca="1" si="2"/>
        <v>0</v>
      </c>
      <c r="AB122" t="s">
        <v>695</v>
      </c>
      <c r="AC122">
        <f t="shared" ca="1" si="3"/>
        <v>0</v>
      </c>
    </row>
    <row r="123" spans="1:29" x14ac:dyDescent="0.25">
      <c r="A123" t="s">
        <v>696</v>
      </c>
      <c r="B123" s="224" t="s">
        <v>697</v>
      </c>
      <c r="C123" t="e">
        <f t="shared" ca="1" si="4"/>
        <v>#REF!</v>
      </c>
      <c r="D123" s="217"/>
      <c r="E123" s="218"/>
      <c r="Z123" t="s">
        <v>698</v>
      </c>
      <c r="AA123">
        <f t="shared" ca="1" si="2"/>
        <v>0</v>
      </c>
      <c r="AB123" t="s">
        <v>699</v>
      </c>
      <c r="AC123">
        <f t="shared" ca="1" si="3"/>
        <v>0</v>
      </c>
    </row>
    <row r="124" spans="1:29" x14ac:dyDescent="0.25">
      <c r="A124" t="s">
        <v>696</v>
      </c>
      <c r="B124" s="225" t="s">
        <v>700</v>
      </c>
      <c r="C124" t="e">
        <f t="shared" ca="1" si="4"/>
        <v>#REF!</v>
      </c>
      <c r="D124" s="217"/>
      <c r="E124" s="218"/>
      <c r="Z124" t="s">
        <v>701</v>
      </c>
      <c r="AA124">
        <f t="shared" ca="1" si="2"/>
        <v>0</v>
      </c>
      <c r="AB124" t="s">
        <v>702</v>
      </c>
      <c r="AC124">
        <f t="shared" ca="1" si="3"/>
        <v>0</v>
      </c>
    </row>
    <row r="125" spans="1:29" x14ac:dyDescent="0.25">
      <c r="A125" t="s">
        <v>703</v>
      </c>
      <c r="B125" s="224" t="s">
        <v>704</v>
      </c>
      <c r="C125" t="e">
        <f t="shared" ca="1" si="4"/>
        <v>#REF!</v>
      </c>
      <c r="D125" s="217"/>
      <c r="E125" s="218"/>
      <c r="Z125" t="s">
        <v>705</v>
      </c>
      <c r="AA125">
        <f t="shared" ca="1" si="2"/>
        <v>0</v>
      </c>
      <c r="AB125" t="s">
        <v>706</v>
      </c>
      <c r="AC125">
        <f t="shared" ca="1" si="3"/>
        <v>0</v>
      </c>
    </row>
    <row r="126" spans="1:29" x14ac:dyDescent="0.25">
      <c r="A126" t="s">
        <v>703</v>
      </c>
      <c r="B126" s="224" t="s">
        <v>707</v>
      </c>
      <c r="C126" t="e">
        <f t="shared" ca="1" si="4"/>
        <v>#REF!</v>
      </c>
      <c r="D126" s="217"/>
      <c r="E126" s="218"/>
      <c r="Z126" t="s">
        <v>708</v>
      </c>
      <c r="AA126">
        <f t="shared" ca="1" si="2"/>
        <v>0</v>
      </c>
      <c r="AB126" t="s">
        <v>709</v>
      </c>
      <c r="AC126">
        <f t="shared" ca="1" si="3"/>
        <v>0</v>
      </c>
    </row>
    <row r="127" spans="1:29" x14ac:dyDescent="0.25">
      <c r="A127" t="s">
        <v>710</v>
      </c>
      <c r="B127" s="224" t="s">
        <v>711</v>
      </c>
      <c r="C127" t="e">
        <f t="shared" ca="1" si="4"/>
        <v>#REF!</v>
      </c>
      <c r="D127" s="217"/>
      <c r="E127" s="218"/>
      <c r="Z127" t="s">
        <v>712</v>
      </c>
      <c r="AA127">
        <f t="shared" ca="1" si="2"/>
        <v>0</v>
      </c>
      <c r="AB127" t="s">
        <v>713</v>
      </c>
      <c r="AC127">
        <f t="shared" ca="1" si="3"/>
        <v>0</v>
      </c>
    </row>
    <row r="128" spans="1:29" x14ac:dyDescent="0.25">
      <c r="A128" t="s">
        <v>714</v>
      </c>
      <c r="B128" s="226" t="s">
        <v>715</v>
      </c>
      <c r="C128" t="e">
        <f t="shared" ca="1" si="4"/>
        <v>#REF!</v>
      </c>
      <c r="D128" s="217"/>
      <c r="E128" s="218"/>
      <c r="Z128" t="s">
        <v>716</v>
      </c>
      <c r="AA128">
        <f t="shared" ca="1" si="2"/>
        <v>0</v>
      </c>
      <c r="AB128" t="s">
        <v>717</v>
      </c>
      <c r="AC128">
        <f t="shared" ca="1" si="3"/>
        <v>0</v>
      </c>
    </row>
    <row r="129" spans="1:29" x14ac:dyDescent="0.25">
      <c r="A129" t="s">
        <v>718</v>
      </c>
      <c r="B129" s="227" t="s">
        <v>719</v>
      </c>
      <c r="C129" t="e">
        <f t="shared" ca="1" si="4"/>
        <v>#REF!</v>
      </c>
      <c r="D129" s="217"/>
      <c r="E129" s="218"/>
      <c r="Z129" t="s">
        <v>720</v>
      </c>
      <c r="AA129">
        <f t="shared" ca="1" si="2"/>
        <v>0</v>
      </c>
      <c r="AB129" t="s">
        <v>721</v>
      </c>
      <c r="AC129">
        <f t="shared" ca="1" si="3"/>
        <v>0</v>
      </c>
    </row>
    <row r="130" spans="1:29" x14ac:dyDescent="0.25">
      <c r="A130" t="s">
        <v>722</v>
      </c>
      <c r="B130" s="226" t="s">
        <v>723</v>
      </c>
      <c r="C130" t="e">
        <f t="shared" ref="C130:C153" ca="1" si="6">INDIRECT(B130)</f>
        <v>#REF!</v>
      </c>
      <c r="D130" s="217"/>
      <c r="E130" s="218"/>
      <c r="Z130" t="s">
        <v>724</v>
      </c>
      <c r="AA130">
        <f t="shared" ca="1" si="2"/>
        <v>0</v>
      </c>
      <c r="AB130" t="s">
        <v>725</v>
      </c>
      <c r="AC130">
        <f t="shared" ca="1" si="3"/>
        <v>0</v>
      </c>
    </row>
    <row r="131" spans="1:29" x14ac:dyDescent="0.25">
      <c r="A131" t="s">
        <v>726</v>
      </c>
      <c r="B131" s="223" t="s">
        <v>727</v>
      </c>
      <c r="C131" t="e">
        <f t="shared" ca="1" si="6"/>
        <v>#REF!</v>
      </c>
      <c r="D131" s="217"/>
      <c r="E131" s="218"/>
      <c r="Z131" t="s">
        <v>728</v>
      </c>
      <c r="AA131">
        <f t="shared" ref="AA131:AA194" ca="1" si="7">INDIRECT(Z131)</f>
        <v>0</v>
      </c>
      <c r="AB131" t="s">
        <v>729</v>
      </c>
      <c r="AC131">
        <f t="shared" ref="AC131:AC194" ca="1" si="8">INDIRECT(AB131)</f>
        <v>0</v>
      </c>
    </row>
    <row r="132" spans="1:29" x14ac:dyDescent="0.25">
      <c r="A132" t="s">
        <v>730</v>
      </c>
      <c r="B132" s="223" t="s">
        <v>731</v>
      </c>
      <c r="C132" t="e">
        <f t="shared" ca="1" si="6"/>
        <v>#REF!</v>
      </c>
      <c r="D132" s="217"/>
      <c r="E132" s="218"/>
      <c r="Z132" t="s">
        <v>732</v>
      </c>
      <c r="AA132">
        <f t="shared" ca="1" si="7"/>
        <v>0</v>
      </c>
      <c r="AB132" t="s">
        <v>733</v>
      </c>
      <c r="AC132">
        <f t="shared" ca="1" si="8"/>
        <v>0</v>
      </c>
    </row>
    <row r="133" spans="1:29" x14ac:dyDescent="0.25">
      <c r="A133" t="s">
        <v>734</v>
      </c>
      <c r="B133" s="223" t="s">
        <v>735</v>
      </c>
      <c r="C133" t="e">
        <f t="shared" ca="1" si="6"/>
        <v>#REF!</v>
      </c>
      <c r="D133" s="217"/>
      <c r="E133" s="218"/>
      <c r="Z133" t="s">
        <v>736</v>
      </c>
      <c r="AA133">
        <f t="shared" ca="1" si="7"/>
        <v>0</v>
      </c>
      <c r="AB133" t="s">
        <v>737</v>
      </c>
      <c r="AC133">
        <f t="shared" ca="1" si="8"/>
        <v>0</v>
      </c>
    </row>
    <row r="134" spans="1:29" x14ac:dyDescent="0.25">
      <c r="A134" t="s">
        <v>738</v>
      </c>
      <c r="B134" s="223" t="s">
        <v>739</v>
      </c>
      <c r="C134" t="e">
        <f t="shared" ca="1" si="6"/>
        <v>#REF!</v>
      </c>
      <c r="D134" s="217"/>
      <c r="E134" s="218"/>
      <c r="Z134" t="s">
        <v>740</v>
      </c>
      <c r="AA134">
        <f t="shared" ca="1" si="7"/>
        <v>0</v>
      </c>
      <c r="AB134" t="s">
        <v>741</v>
      </c>
      <c r="AC134">
        <f t="shared" ca="1" si="8"/>
        <v>0</v>
      </c>
    </row>
    <row r="135" spans="1:29" x14ac:dyDescent="0.25">
      <c r="A135" t="s">
        <v>742</v>
      </c>
      <c r="B135" s="228" t="s">
        <v>743</v>
      </c>
      <c r="C135" t="e">
        <f t="shared" ca="1" si="6"/>
        <v>#REF!</v>
      </c>
      <c r="D135" s="217"/>
      <c r="E135" s="218"/>
      <c r="Z135" t="s">
        <v>744</v>
      </c>
      <c r="AA135">
        <f t="shared" ca="1" si="7"/>
        <v>0</v>
      </c>
      <c r="AB135" t="s">
        <v>745</v>
      </c>
      <c r="AC135">
        <f t="shared" ca="1" si="8"/>
        <v>0</v>
      </c>
    </row>
    <row r="136" spans="1:29" x14ac:dyDescent="0.25">
      <c r="A136" t="s">
        <v>746</v>
      </c>
      <c r="B136" s="223" t="s">
        <v>747</v>
      </c>
      <c r="C136" t="e">
        <f t="shared" ca="1" si="6"/>
        <v>#REF!</v>
      </c>
      <c r="D136" s="217"/>
      <c r="E136" s="218"/>
      <c r="Z136" t="s">
        <v>748</v>
      </c>
      <c r="AA136">
        <f t="shared" ca="1" si="7"/>
        <v>0</v>
      </c>
      <c r="AB136" t="s">
        <v>749</v>
      </c>
      <c r="AC136">
        <f t="shared" ca="1" si="8"/>
        <v>0</v>
      </c>
    </row>
    <row r="137" spans="1:29" x14ac:dyDescent="0.25">
      <c r="A137" t="s">
        <v>750</v>
      </c>
      <c r="B137" s="223" t="s">
        <v>751</v>
      </c>
      <c r="C137" t="e">
        <f t="shared" ca="1" si="6"/>
        <v>#REF!</v>
      </c>
      <c r="D137" s="217"/>
      <c r="E137" s="218"/>
      <c r="Z137" t="s">
        <v>752</v>
      </c>
      <c r="AA137">
        <f t="shared" ca="1" si="7"/>
        <v>0</v>
      </c>
      <c r="AB137" t="s">
        <v>753</v>
      </c>
      <c r="AC137">
        <f t="shared" ca="1" si="8"/>
        <v>0</v>
      </c>
    </row>
    <row r="138" spans="1:29" x14ac:dyDescent="0.25">
      <c r="A138" t="s">
        <v>754</v>
      </c>
      <c r="B138" s="227" t="s">
        <v>755</v>
      </c>
      <c r="C138" t="e">
        <f t="shared" ca="1" si="6"/>
        <v>#REF!</v>
      </c>
      <c r="D138" s="217"/>
      <c r="E138" s="218"/>
      <c r="Z138" t="s">
        <v>756</v>
      </c>
      <c r="AA138">
        <f t="shared" ca="1" si="7"/>
        <v>0</v>
      </c>
      <c r="AB138" t="s">
        <v>757</v>
      </c>
      <c r="AC138">
        <f t="shared" ca="1" si="8"/>
        <v>0</v>
      </c>
    </row>
    <row r="139" spans="1:29" x14ac:dyDescent="0.25">
      <c r="A139" t="s">
        <v>758</v>
      </c>
      <c r="B139" s="223" t="s">
        <v>759</v>
      </c>
      <c r="C139" t="e">
        <f t="shared" ca="1" si="6"/>
        <v>#REF!</v>
      </c>
      <c r="D139" s="217"/>
      <c r="E139" s="218"/>
      <c r="Z139" t="s">
        <v>760</v>
      </c>
      <c r="AA139">
        <f t="shared" ca="1" si="7"/>
        <v>0</v>
      </c>
      <c r="AB139" t="s">
        <v>761</v>
      </c>
      <c r="AC139">
        <f t="shared" ca="1" si="8"/>
        <v>0</v>
      </c>
    </row>
    <row r="140" spans="1:29" x14ac:dyDescent="0.25">
      <c r="A140" t="s">
        <v>762</v>
      </c>
      <c r="B140" s="223" t="s">
        <v>763</v>
      </c>
      <c r="C140" t="e">
        <f t="shared" ca="1" si="6"/>
        <v>#REF!</v>
      </c>
      <c r="D140" s="217"/>
      <c r="E140" s="218"/>
      <c r="Z140" t="s">
        <v>764</v>
      </c>
      <c r="AA140">
        <f t="shared" ca="1" si="7"/>
        <v>0</v>
      </c>
      <c r="AB140" t="s">
        <v>765</v>
      </c>
      <c r="AC140">
        <f t="shared" ca="1" si="8"/>
        <v>0</v>
      </c>
    </row>
    <row r="141" spans="1:29" x14ac:dyDescent="0.25">
      <c r="A141" t="s">
        <v>766</v>
      </c>
      <c r="B141" s="223" t="s">
        <v>767</v>
      </c>
      <c r="C141" t="e">
        <f t="shared" ca="1" si="6"/>
        <v>#REF!</v>
      </c>
      <c r="D141" s="217"/>
      <c r="E141" s="218"/>
      <c r="Z141" t="s">
        <v>768</v>
      </c>
      <c r="AA141">
        <f t="shared" ca="1" si="7"/>
        <v>0</v>
      </c>
      <c r="AB141" t="s">
        <v>769</v>
      </c>
      <c r="AC141">
        <f t="shared" ca="1" si="8"/>
        <v>0</v>
      </c>
    </row>
    <row r="142" spans="1:29" x14ac:dyDescent="0.25">
      <c r="A142" t="s">
        <v>770</v>
      </c>
      <c r="B142" s="227" t="s">
        <v>771</v>
      </c>
      <c r="C142" t="e">
        <f t="shared" ca="1" si="6"/>
        <v>#REF!</v>
      </c>
      <c r="D142" s="217"/>
      <c r="E142" s="218"/>
      <c r="Z142" t="s">
        <v>772</v>
      </c>
      <c r="AA142">
        <f t="shared" ca="1" si="7"/>
        <v>0</v>
      </c>
      <c r="AB142" t="s">
        <v>773</v>
      </c>
      <c r="AC142">
        <f t="shared" ca="1" si="8"/>
        <v>0</v>
      </c>
    </row>
    <row r="143" spans="1:29" x14ac:dyDescent="0.25">
      <c r="A143" t="s">
        <v>774</v>
      </c>
      <c r="B143" s="224" t="s">
        <v>775</v>
      </c>
      <c r="C143" t="e">
        <f t="shared" ca="1" si="6"/>
        <v>#REF!</v>
      </c>
      <c r="D143" s="217"/>
      <c r="E143" s="218"/>
      <c r="Z143" t="s">
        <v>776</v>
      </c>
      <c r="AA143">
        <f t="shared" ca="1" si="7"/>
        <v>0</v>
      </c>
      <c r="AB143" t="s">
        <v>777</v>
      </c>
      <c r="AC143">
        <f t="shared" ca="1" si="8"/>
        <v>0</v>
      </c>
    </row>
    <row r="144" spans="1:29" x14ac:dyDescent="0.25">
      <c r="A144" t="s">
        <v>778</v>
      </c>
      <c r="B144" s="224" t="s">
        <v>779</v>
      </c>
      <c r="C144" t="e">
        <f t="shared" ca="1" si="6"/>
        <v>#REF!</v>
      </c>
      <c r="D144" s="217"/>
      <c r="E144" s="218"/>
      <c r="Z144" t="s">
        <v>780</v>
      </c>
      <c r="AA144">
        <f t="shared" ca="1" si="7"/>
        <v>0</v>
      </c>
      <c r="AB144" t="s">
        <v>781</v>
      </c>
      <c r="AC144">
        <f t="shared" ca="1" si="8"/>
        <v>0</v>
      </c>
    </row>
    <row r="145" spans="1:29" x14ac:dyDescent="0.25">
      <c r="A145" t="s">
        <v>782</v>
      </c>
      <c r="B145" s="224" t="s">
        <v>783</v>
      </c>
      <c r="C145" t="e">
        <f t="shared" ca="1" si="6"/>
        <v>#REF!</v>
      </c>
      <c r="D145" s="217"/>
      <c r="E145" s="218"/>
      <c r="Z145" t="s">
        <v>784</v>
      </c>
      <c r="AA145">
        <f t="shared" ca="1" si="7"/>
        <v>0</v>
      </c>
      <c r="AB145" t="s">
        <v>785</v>
      </c>
      <c r="AC145">
        <f t="shared" ca="1" si="8"/>
        <v>0</v>
      </c>
    </row>
    <row r="146" spans="1:29" x14ac:dyDescent="0.25">
      <c r="A146" t="s">
        <v>786</v>
      </c>
      <c r="B146" s="229" t="s">
        <v>787</v>
      </c>
      <c r="C146" t="e">
        <f t="shared" ca="1" si="6"/>
        <v>#REF!</v>
      </c>
      <c r="D146" s="217"/>
      <c r="E146" s="218"/>
      <c r="Z146" t="s">
        <v>788</v>
      </c>
      <c r="AA146">
        <f t="shared" ca="1" si="7"/>
        <v>0</v>
      </c>
      <c r="AB146" t="s">
        <v>789</v>
      </c>
      <c r="AC146">
        <f t="shared" ca="1" si="8"/>
        <v>0</v>
      </c>
    </row>
    <row r="147" spans="1:29" x14ac:dyDescent="0.25">
      <c r="A147" t="s">
        <v>774</v>
      </c>
      <c r="B147" s="189" t="s">
        <v>790</v>
      </c>
      <c r="C147" t="e">
        <f t="shared" ca="1" si="6"/>
        <v>#REF!</v>
      </c>
      <c r="D147" s="217"/>
      <c r="E147" s="218"/>
      <c r="Z147" t="s">
        <v>791</v>
      </c>
      <c r="AA147">
        <f t="shared" ca="1" si="7"/>
        <v>0</v>
      </c>
      <c r="AB147" t="s">
        <v>792</v>
      </c>
      <c r="AC147">
        <f t="shared" ca="1" si="8"/>
        <v>0</v>
      </c>
    </row>
    <row r="148" spans="1:29" x14ac:dyDescent="0.25">
      <c r="A148" t="s">
        <v>778</v>
      </c>
      <c r="B148" s="189" t="s">
        <v>793</v>
      </c>
      <c r="C148" t="e">
        <f t="shared" ca="1" si="6"/>
        <v>#REF!</v>
      </c>
      <c r="D148" s="217"/>
      <c r="E148" s="218"/>
      <c r="Z148" t="s">
        <v>794</v>
      </c>
      <c r="AA148">
        <f t="shared" ca="1" si="7"/>
        <v>0</v>
      </c>
      <c r="AB148" t="s">
        <v>795</v>
      </c>
      <c r="AC148">
        <f t="shared" ca="1" si="8"/>
        <v>0</v>
      </c>
    </row>
    <row r="149" spans="1:29" x14ac:dyDescent="0.25">
      <c r="A149" t="s">
        <v>782</v>
      </c>
      <c r="B149" s="189" t="s">
        <v>796</v>
      </c>
      <c r="C149" t="e">
        <f t="shared" ca="1" si="6"/>
        <v>#REF!</v>
      </c>
      <c r="D149" s="217"/>
      <c r="E149" s="218"/>
      <c r="Z149" t="s">
        <v>797</v>
      </c>
      <c r="AA149">
        <f t="shared" ca="1" si="7"/>
        <v>0</v>
      </c>
      <c r="AB149" t="s">
        <v>798</v>
      </c>
      <c r="AC149">
        <f t="shared" ca="1" si="8"/>
        <v>0</v>
      </c>
    </row>
    <row r="150" spans="1:29" x14ac:dyDescent="0.25">
      <c r="A150" t="s">
        <v>786</v>
      </c>
      <c r="B150" s="208" t="s">
        <v>799</v>
      </c>
      <c r="C150" t="e">
        <f t="shared" ca="1" si="6"/>
        <v>#REF!</v>
      </c>
      <c r="D150" s="217"/>
      <c r="E150" s="218"/>
      <c r="Z150" t="s">
        <v>800</v>
      </c>
      <c r="AA150">
        <f t="shared" ca="1" si="7"/>
        <v>0</v>
      </c>
      <c r="AB150" t="s">
        <v>801</v>
      </c>
      <c r="AC150">
        <f t="shared" ca="1" si="8"/>
        <v>0</v>
      </c>
    </row>
    <row r="151" spans="1:29" x14ac:dyDescent="0.25">
      <c r="A151" t="s">
        <v>802</v>
      </c>
      <c r="B151" s="220" t="s">
        <v>803</v>
      </c>
      <c r="C151" t="e">
        <f t="shared" ca="1" si="6"/>
        <v>#REF!</v>
      </c>
      <c r="D151" s="217"/>
      <c r="E151" s="218"/>
      <c r="Z151" t="s">
        <v>804</v>
      </c>
      <c r="AA151">
        <f t="shared" ca="1" si="7"/>
        <v>0</v>
      </c>
      <c r="AB151" t="s">
        <v>805</v>
      </c>
      <c r="AC151">
        <f t="shared" ca="1" si="8"/>
        <v>0</v>
      </c>
    </row>
    <row r="152" spans="1:29" x14ac:dyDescent="0.25">
      <c r="A152" t="s">
        <v>806</v>
      </c>
      <c r="B152" s="200" t="s">
        <v>807</v>
      </c>
      <c r="C152" t="e">
        <f t="shared" ca="1" si="6"/>
        <v>#REF!</v>
      </c>
      <c r="D152" s="217"/>
      <c r="E152" s="218"/>
      <c r="Z152" t="s">
        <v>808</v>
      </c>
      <c r="AA152">
        <f t="shared" ca="1" si="7"/>
        <v>0</v>
      </c>
      <c r="AB152" t="s">
        <v>809</v>
      </c>
      <c r="AC152">
        <f t="shared" ca="1" si="8"/>
        <v>0</v>
      </c>
    </row>
    <row r="153" spans="1:29" x14ac:dyDescent="0.25">
      <c r="A153" t="s">
        <v>810</v>
      </c>
      <c r="B153" s="189" t="s">
        <v>811</v>
      </c>
      <c r="C153" t="e">
        <f t="shared" ca="1" si="6"/>
        <v>#REF!</v>
      </c>
      <c r="D153" s="217"/>
      <c r="E153" s="218"/>
      <c r="Z153" t="s">
        <v>812</v>
      </c>
      <c r="AA153">
        <f t="shared" ca="1" si="7"/>
        <v>0</v>
      </c>
      <c r="AB153" t="s">
        <v>813</v>
      </c>
      <c r="AC153">
        <f t="shared" ca="1" si="8"/>
        <v>0</v>
      </c>
    </row>
    <row r="154" spans="1:29" x14ac:dyDescent="0.25">
      <c r="A154" t="s">
        <v>810</v>
      </c>
      <c r="B154" s="189" t="s">
        <v>814</v>
      </c>
      <c r="C154" t="e">
        <f ca="1">INDIRECT(B154)</f>
        <v>#REF!</v>
      </c>
      <c r="D154" s="217"/>
      <c r="E154" s="218"/>
      <c r="Z154" t="s">
        <v>815</v>
      </c>
      <c r="AA154">
        <f t="shared" ca="1" si="7"/>
        <v>0</v>
      </c>
      <c r="AB154" t="s">
        <v>816</v>
      </c>
      <c r="AC154">
        <f t="shared" ca="1" si="8"/>
        <v>0</v>
      </c>
    </row>
    <row r="155" spans="1:29" x14ac:dyDescent="0.25">
      <c r="B155" s="223" t="s">
        <v>817</v>
      </c>
      <c r="C155" t="e">
        <f t="shared" ref="C155:C159" ca="1" si="9">INDIRECT(B155)</f>
        <v>#REF!</v>
      </c>
      <c r="D155" s="217"/>
      <c r="E155" s="218"/>
      <c r="Z155" t="s">
        <v>818</v>
      </c>
      <c r="AA155">
        <f t="shared" ca="1" si="7"/>
        <v>0</v>
      </c>
      <c r="AB155" t="s">
        <v>819</v>
      </c>
      <c r="AC155">
        <f t="shared" ca="1" si="8"/>
        <v>0</v>
      </c>
    </row>
    <row r="156" spans="1:29" x14ac:dyDescent="0.25">
      <c r="B156" s="224" t="s">
        <v>820</v>
      </c>
      <c r="C156" t="e">
        <f t="shared" ca="1" si="9"/>
        <v>#REF!</v>
      </c>
      <c r="D156" s="217"/>
      <c r="E156" s="218"/>
      <c r="Z156" t="s">
        <v>821</v>
      </c>
      <c r="AA156">
        <f t="shared" ca="1" si="7"/>
        <v>0</v>
      </c>
      <c r="AB156" t="s">
        <v>822</v>
      </c>
      <c r="AC156">
        <f t="shared" ca="1" si="8"/>
        <v>0</v>
      </c>
    </row>
    <row r="157" spans="1:29" x14ac:dyDescent="0.25">
      <c r="B157" s="224" t="s">
        <v>823</v>
      </c>
      <c r="C157" t="e">
        <f t="shared" ca="1" si="9"/>
        <v>#REF!</v>
      </c>
      <c r="D157" s="217"/>
      <c r="E157" s="218"/>
      <c r="Z157" t="s">
        <v>824</v>
      </c>
      <c r="AA157">
        <f t="shared" ca="1" si="7"/>
        <v>0</v>
      </c>
      <c r="AB157" t="s">
        <v>825</v>
      </c>
      <c r="AC157">
        <f t="shared" ca="1" si="8"/>
        <v>0</v>
      </c>
    </row>
    <row r="158" spans="1:29" x14ac:dyDescent="0.25">
      <c r="B158" s="224" t="s">
        <v>826</v>
      </c>
      <c r="C158" t="e">
        <f t="shared" ca="1" si="9"/>
        <v>#REF!</v>
      </c>
      <c r="D158" s="217"/>
      <c r="E158" s="218"/>
      <c r="Z158" t="s">
        <v>827</v>
      </c>
      <c r="AA158">
        <f t="shared" ca="1" si="7"/>
        <v>0</v>
      </c>
      <c r="AB158" t="s">
        <v>828</v>
      </c>
      <c r="AC158">
        <f t="shared" ca="1" si="8"/>
        <v>0</v>
      </c>
    </row>
    <row r="159" spans="1:29" x14ac:dyDescent="0.25">
      <c r="B159" s="224" t="s">
        <v>829</v>
      </c>
      <c r="C159" t="e">
        <f t="shared" ca="1" si="9"/>
        <v>#REF!</v>
      </c>
      <c r="D159" s="217"/>
      <c r="E159" s="218"/>
      <c r="Z159" t="s">
        <v>830</v>
      </c>
      <c r="AA159">
        <f t="shared" ca="1" si="7"/>
        <v>0</v>
      </c>
      <c r="AB159" t="s">
        <v>831</v>
      </c>
      <c r="AC159">
        <f t="shared" ca="1" si="8"/>
        <v>0</v>
      </c>
    </row>
    <row r="160" spans="1:29" x14ac:dyDescent="0.25">
      <c r="D160" s="217"/>
      <c r="E160" s="218"/>
      <c r="Z160" t="s">
        <v>832</v>
      </c>
      <c r="AA160">
        <f t="shared" ca="1" si="7"/>
        <v>0</v>
      </c>
      <c r="AB160" t="s">
        <v>833</v>
      </c>
      <c r="AC160">
        <f t="shared" ca="1" si="8"/>
        <v>0</v>
      </c>
    </row>
    <row r="161" spans="4:29" x14ac:dyDescent="0.25">
      <c r="D161" s="217"/>
      <c r="E161" s="218"/>
      <c r="Z161" t="s">
        <v>834</v>
      </c>
      <c r="AA161">
        <f t="shared" ca="1" si="7"/>
        <v>0</v>
      </c>
      <c r="AB161" t="s">
        <v>835</v>
      </c>
      <c r="AC161">
        <f t="shared" ca="1" si="8"/>
        <v>0</v>
      </c>
    </row>
    <row r="162" spans="4:29" x14ac:dyDescent="0.25">
      <c r="D162" s="217"/>
      <c r="E162" s="218"/>
      <c r="Z162" t="s">
        <v>836</v>
      </c>
      <c r="AA162">
        <f t="shared" ca="1" si="7"/>
        <v>0</v>
      </c>
      <c r="AB162" t="s">
        <v>837</v>
      </c>
      <c r="AC162">
        <f t="shared" ca="1" si="8"/>
        <v>0</v>
      </c>
    </row>
    <row r="163" spans="4:29" x14ac:dyDescent="0.25">
      <c r="D163" s="217"/>
      <c r="E163" s="218"/>
      <c r="Z163" t="s">
        <v>838</v>
      </c>
      <c r="AA163">
        <f t="shared" ca="1" si="7"/>
        <v>0</v>
      </c>
      <c r="AB163" t="s">
        <v>839</v>
      </c>
      <c r="AC163">
        <f t="shared" ca="1" si="8"/>
        <v>0</v>
      </c>
    </row>
    <row r="164" spans="4:29" x14ac:dyDescent="0.25">
      <c r="D164" s="217"/>
      <c r="E164" s="218"/>
      <c r="Z164" t="s">
        <v>840</v>
      </c>
      <c r="AA164">
        <f t="shared" ca="1" si="7"/>
        <v>0</v>
      </c>
      <c r="AB164" t="s">
        <v>841</v>
      </c>
      <c r="AC164">
        <f t="shared" ca="1" si="8"/>
        <v>0</v>
      </c>
    </row>
    <row r="165" spans="4:29" x14ac:dyDescent="0.25">
      <c r="D165" s="217"/>
      <c r="E165" s="218"/>
      <c r="Z165" t="s">
        <v>842</v>
      </c>
      <c r="AA165">
        <f t="shared" ca="1" si="7"/>
        <v>0</v>
      </c>
      <c r="AB165" t="s">
        <v>843</v>
      </c>
      <c r="AC165">
        <f t="shared" ca="1" si="8"/>
        <v>0</v>
      </c>
    </row>
    <row r="166" spans="4:29" x14ac:dyDescent="0.25">
      <c r="D166" s="217"/>
      <c r="E166" s="218"/>
      <c r="Z166" t="s">
        <v>844</v>
      </c>
      <c r="AA166">
        <f t="shared" ca="1" si="7"/>
        <v>0</v>
      </c>
      <c r="AB166" t="s">
        <v>845</v>
      </c>
      <c r="AC166">
        <f t="shared" ca="1" si="8"/>
        <v>0</v>
      </c>
    </row>
    <row r="167" spans="4:29" x14ac:dyDescent="0.25">
      <c r="D167" s="217"/>
      <c r="E167" s="218"/>
      <c r="Z167" t="s">
        <v>846</v>
      </c>
      <c r="AA167">
        <f t="shared" ca="1" si="7"/>
        <v>0</v>
      </c>
      <c r="AB167" t="s">
        <v>847</v>
      </c>
      <c r="AC167">
        <f t="shared" ca="1" si="8"/>
        <v>0</v>
      </c>
    </row>
    <row r="168" spans="4:29" x14ac:dyDescent="0.25">
      <c r="D168" s="217"/>
      <c r="E168" s="218"/>
      <c r="Z168" t="s">
        <v>848</v>
      </c>
      <c r="AA168">
        <f t="shared" ca="1" si="7"/>
        <v>0</v>
      </c>
      <c r="AB168" t="s">
        <v>849</v>
      </c>
      <c r="AC168">
        <f t="shared" ca="1" si="8"/>
        <v>0</v>
      </c>
    </row>
    <row r="169" spans="4:29" x14ac:dyDescent="0.25">
      <c r="D169" s="217"/>
      <c r="E169" s="218"/>
      <c r="Z169" t="s">
        <v>850</v>
      </c>
      <c r="AA169">
        <f t="shared" ca="1" si="7"/>
        <v>0</v>
      </c>
      <c r="AB169" t="s">
        <v>851</v>
      </c>
      <c r="AC169">
        <f t="shared" ca="1" si="8"/>
        <v>0</v>
      </c>
    </row>
    <row r="170" spans="4:29" x14ac:dyDescent="0.25">
      <c r="D170" s="217"/>
      <c r="E170" s="218"/>
      <c r="Z170" t="s">
        <v>852</v>
      </c>
      <c r="AA170">
        <f t="shared" ca="1" si="7"/>
        <v>0</v>
      </c>
      <c r="AB170" t="s">
        <v>853</v>
      </c>
      <c r="AC170">
        <f t="shared" ca="1" si="8"/>
        <v>0</v>
      </c>
    </row>
    <row r="171" spans="4:29" x14ac:dyDescent="0.25">
      <c r="D171" s="217"/>
      <c r="E171" s="218"/>
      <c r="Z171" t="s">
        <v>854</v>
      </c>
      <c r="AA171">
        <f t="shared" ca="1" si="7"/>
        <v>0</v>
      </c>
      <c r="AB171" t="s">
        <v>855</v>
      </c>
      <c r="AC171">
        <f t="shared" ca="1" si="8"/>
        <v>0</v>
      </c>
    </row>
    <row r="172" spans="4:29" x14ac:dyDescent="0.25">
      <c r="D172" s="217"/>
      <c r="E172" s="218"/>
      <c r="Z172" t="s">
        <v>856</v>
      </c>
      <c r="AA172">
        <f t="shared" ca="1" si="7"/>
        <v>0</v>
      </c>
      <c r="AB172" t="s">
        <v>857</v>
      </c>
      <c r="AC172">
        <f t="shared" ca="1" si="8"/>
        <v>0</v>
      </c>
    </row>
    <row r="173" spans="4:29" x14ac:dyDescent="0.25">
      <c r="D173" s="217"/>
      <c r="E173" s="218"/>
      <c r="Z173" t="s">
        <v>858</v>
      </c>
      <c r="AA173">
        <f t="shared" ca="1" si="7"/>
        <v>0</v>
      </c>
      <c r="AB173" t="s">
        <v>859</v>
      </c>
      <c r="AC173">
        <f t="shared" ca="1" si="8"/>
        <v>0</v>
      </c>
    </row>
    <row r="174" spans="4:29" x14ac:dyDescent="0.25">
      <c r="D174" s="217"/>
      <c r="E174" s="218"/>
      <c r="Z174" t="s">
        <v>860</v>
      </c>
      <c r="AA174">
        <f t="shared" ca="1" si="7"/>
        <v>0</v>
      </c>
      <c r="AB174" t="s">
        <v>861</v>
      </c>
      <c r="AC174">
        <f t="shared" ca="1" si="8"/>
        <v>0</v>
      </c>
    </row>
    <row r="175" spans="4:29" x14ac:dyDescent="0.25">
      <c r="D175" s="217"/>
      <c r="E175" s="218"/>
      <c r="Z175" t="s">
        <v>862</v>
      </c>
      <c r="AA175">
        <f t="shared" ca="1" si="7"/>
        <v>0</v>
      </c>
      <c r="AB175" t="s">
        <v>863</v>
      </c>
      <c r="AC175">
        <f t="shared" ca="1" si="8"/>
        <v>0</v>
      </c>
    </row>
    <row r="176" spans="4:29" x14ac:dyDescent="0.25">
      <c r="D176" s="217"/>
      <c r="E176" s="218"/>
      <c r="Z176" t="s">
        <v>864</v>
      </c>
      <c r="AA176">
        <f t="shared" ca="1" si="7"/>
        <v>0</v>
      </c>
      <c r="AB176" t="s">
        <v>865</v>
      </c>
      <c r="AC176">
        <f t="shared" ca="1" si="8"/>
        <v>0</v>
      </c>
    </row>
    <row r="177" spans="4:29" x14ac:dyDescent="0.25">
      <c r="D177" s="217"/>
      <c r="E177" s="218"/>
      <c r="Z177" t="s">
        <v>866</v>
      </c>
      <c r="AA177">
        <f t="shared" ca="1" si="7"/>
        <v>0</v>
      </c>
      <c r="AB177" t="s">
        <v>867</v>
      </c>
      <c r="AC177">
        <f t="shared" ca="1" si="8"/>
        <v>0</v>
      </c>
    </row>
    <row r="178" spans="4:29" x14ac:dyDescent="0.25">
      <c r="D178" s="217"/>
      <c r="E178" s="218"/>
      <c r="Z178" t="s">
        <v>868</v>
      </c>
      <c r="AA178">
        <f t="shared" ca="1" si="7"/>
        <v>0</v>
      </c>
      <c r="AB178" t="s">
        <v>869</v>
      </c>
      <c r="AC178">
        <f t="shared" ca="1" si="8"/>
        <v>0</v>
      </c>
    </row>
    <row r="179" spans="4:29" x14ac:dyDescent="0.25">
      <c r="D179" s="217"/>
      <c r="E179" s="218"/>
      <c r="Z179" t="s">
        <v>870</v>
      </c>
      <c r="AA179">
        <f t="shared" ca="1" si="7"/>
        <v>0</v>
      </c>
      <c r="AB179" t="s">
        <v>871</v>
      </c>
      <c r="AC179">
        <f t="shared" ca="1" si="8"/>
        <v>0</v>
      </c>
    </row>
    <row r="180" spans="4:29" x14ac:dyDescent="0.25">
      <c r="D180" s="217"/>
      <c r="E180" s="218"/>
      <c r="Z180" t="s">
        <v>872</v>
      </c>
      <c r="AA180">
        <f t="shared" ca="1" si="7"/>
        <v>0</v>
      </c>
      <c r="AB180" t="s">
        <v>873</v>
      </c>
      <c r="AC180">
        <f t="shared" ca="1" si="8"/>
        <v>0</v>
      </c>
    </row>
    <row r="181" spans="4:29" x14ac:dyDescent="0.25">
      <c r="D181" s="230"/>
      <c r="E181" s="218"/>
      <c r="Z181" t="s">
        <v>874</v>
      </c>
      <c r="AA181">
        <f t="shared" ca="1" si="7"/>
        <v>0</v>
      </c>
      <c r="AB181" t="s">
        <v>875</v>
      </c>
      <c r="AC181">
        <f t="shared" ca="1" si="8"/>
        <v>0</v>
      </c>
    </row>
    <row r="182" spans="4:29" x14ac:dyDescent="0.25">
      <c r="D182" s="230"/>
      <c r="E182" s="218"/>
      <c r="Z182" t="s">
        <v>876</v>
      </c>
      <c r="AA182">
        <f t="shared" ca="1" si="7"/>
        <v>0</v>
      </c>
      <c r="AB182" t="s">
        <v>877</v>
      </c>
      <c r="AC182">
        <f t="shared" ca="1" si="8"/>
        <v>0</v>
      </c>
    </row>
    <row r="183" spans="4:29" x14ac:dyDescent="0.25">
      <c r="D183" s="230"/>
      <c r="E183" s="218"/>
      <c r="Z183" t="s">
        <v>878</v>
      </c>
      <c r="AA183">
        <f t="shared" ca="1" si="7"/>
        <v>0</v>
      </c>
      <c r="AB183" t="s">
        <v>879</v>
      </c>
      <c r="AC183">
        <f t="shared" ca="1" si="8"/>
        <v>0</v>
      </c>
    </row>
    <row r="184" spans="4:29" x14ac:dyDescent="0.25">
      <c r="D184" s="230"/>
      <c r="E184" s="218"/>
      <c r="Z184" t="s">
        <v>880</v>
      </c>
      <c r="AA184">
        <f t="shared" ca="1" si="7"/>
        <v>0</v>
      </c>
      <c r="AB184" t="s">
        <v>881</v>
      </c>
      <c r="AC184">
        <f t="shared" ca="1" si="8"/>
        <v>0</v>
      </c>
    </row>
    <row r="185" spans="4:29" x14ac:dyDescent="0.25">
      <c r="D185" s="230"/>
      <c r="E185" s="218"/>
      <c r="Z185" t="s">
        <v>882</v>
      </c>
      <c r="AA185">
        <f t="shared" ca="1" si="7"/>
        <v>0</v>
      </c>
      <c r="AB185" t="s">
        <v>883</v>
      </c>
      <c r="AC185">
        <f t="shared" ca="1" si="8"/>
        <v>0</v>
      </c>
    </row>
    <row r="186" spans="4:29" x14ac:dyDescent="0.25">
      <c r="D186" s="230"/>
      <c r="E186" s="218"/>
      <c r="Z186" t="s">
        <v>884</v>
      </c>
      <c r="AA186">
        <f t="shared" ca="1" si="7"/>
        <v>0</v>
      </c>
      <c r="AB186" t="s">
        <v>885</v>
      </c>
      <c r="AC186">
        <f t="shared" ca="1" si="8"/>
        <v>0</v>
      </c>
    </row>
    <row r="187" spans="4:29" x14ac:dyDescent="0.25">
      <c r="E187" s="218"/>
      <c r="Z187" t="s">
        <v>886</v>
      </c>
      <c r="AA187">
        <f t="shared" ca="1" si="7"/>
        <v>0</v>
      </c>
      <c r="AB187" t="s">
        <v>887</v>
      </c>
      <c r="AC187">
        <f t="shared" ca="1" si="8"/>
        <v>0</v>
      </c>
    </row>
    <row r="188" spans="4:29" x14ac:dyDescent="0.25">
      <c r="E188" s="218"/>
      <c r="Z188" t="s">
        <v>888</v>
      </c>
      <c r="AA188">
        <f t="shared" ca="1" si="7"/>
        <v>0</v>
      </c>
      <c r="AB188" t="s">
        <v>889</v>
      </c>
      <c r="AC188">
        <f t="shared" ca="1" si="8"/>
        <v>0</v>
      </c>
    </row>
    <row r="189" spans="4:29" x14ac:dyDescent="0.25">
      <c r="E189" s="218"/>
      <c r="Z189" t="s">
        <v>890</v>
      </c>
      <c r="AA189">
        <f t="shared" ca="1" si="7"/>
        <v>0</v>
      </c>
      <c r="AB189" t="s">
        <v>891</v>
      </c>
      <c r="AC189">
        <f t="shared" ca="1" si="8"/>
        <v>0</v>
      </c>
    </row>
    <row r="190" spans="4:29" x14ac:dyDescent="0.25">
      <c r="E190" s="218"/>
      <c r="Z190" t="s">
        <v>892</v>
      </c>
      <c r="AA190">
        <f t="shared" ca="1" si="7"/>
        <v>0</v>
      </c>
      <c r="AB190" t="s">
        <v>893</v>
      </c>
      <c r="AC190">
        <f t="shared" ca="1" si="8"/>
        <v>0</v>
      </c>
    </row>
    <row r="191" spans="4:29" x14ac:dyDescent="0.25">
      <c r="E191" s="218"/>
      <c r="Z191" t="s">
        <v>894</v>
      </c>
      <c r="AA191">
        <f t="shared" ca="1" si="7"/>
        <v>0</v>
      </c>
      <c r="AB191" t="s">
        <v>895</v>
      </c>
      <c r="AC191">
        <f t="shared" ca="1" si="8"/>
        <v>0</v>
      </c>
    </row>
    <row r="192" spans="4:29" x14ac:dyDescent="0.25">
      <c r="E192" s="218"/>
      <c r="Z192" t="s">
        <v>896</v>
      </c>
      <c r="AA192">
        <f t="shared" ca="1" si="7"/>
        <v>0</v>
      </c>
      <c r="AB192" t="s">
        <v>897</v>
      </c>
      <c r="AC192">
        <f t="shared" ca="1" si="8"/>
        <v>0</v>
      </c>
    </row>
    <row r="193" spans="5:29" x14ac:dyDescent="0.25">
      <c r="E193" s="218"/>
      <c r="Z193" t="s">
        <v>898</v>
      </c>
      <c r="AA193">
        <f t="shared" ca="1" si="7"/>
        <v>0</v>
      </c>
      <c r="AB193" t="s">
        <v>899</v>
      </c>
      <c r="AC193">
        <f t="shared" ca="1" si="8"/>
        <v>0</v>
      </c>
    </row>
    <row r="194" spans="5:29" x14ac:dyDescent="0.25">
      <c r="E194" s="218"/>
      <c r="Z194" t="s">
        <v>900</v>
      </c>
      <c r="AA194">
        <f t="shared" ca="1" si="7"/>
        <v>0</v>
      </c>
      <c r="AB194" t="s">
        <v>901</v>
      </c>
      <c r="AC194">
        <f t="shared" ca="1" si="8"/>
        <v>0</v>
      </c>
    </row>
    <row r="195" spans="5:29" x14ac:dyDescent="0.25">
      <c r="E195" s="218"/>
      <c r="Z195" t="s">
        <v>902</v>
      </c>
      <c r="AA195">
        <f t="shared" ref="AA195:AA242" ca="1" si="10">INDIRECT(Z195)</f>
        <v>0</v>
      </c>
      <c r="AB195" t="s">
        <v>903</v>
      </c>
      <c r="AC195">
        <f t="shared" ref="AC195:AC242" ca="1" si="11">INDIRECT(AB195)</f>
        <v>0</v>
      </c>
    </row>
    <row r="196" spans="5:29" x14ac:dyDescent="0.25">
      <c r="E196" s="218"/>
      <c r="Z196" t="s">
        <v>904</v>
      </c>
      <c r="AA196">
        <f t="shared" ca="1" si="10"/>
        <v>0</v>
      </c>
      <c r="AB196" t="s">
        <v>905</v>
      </c>
      <c r="AC196">
        <f t="shared" ca="1" si="11"/>
        <v>0</v>
      </c>
    </row>
    <row r="197" spans="5:29" x14ac:dyDescent="0.25">
      <c r="E197" s="218"/>
      <c r="Z197" t="s">
        <v>906</v>
      </c>
      <c r="AA197">
        <f t="shared" ca="1" si="10"/>
        <v>0</v>
      </c>
      <c r="AB197" t="s">
        <v>907</v>
      </c>
      <c r="AC197">
        <f t="shared" ca="1" si="11"/>
        <v>0</v>
      </c>
    </row>
    <row r="198" spans="5:29" x14ac:dyDescent="0.25">
      <c r="E198" s="218"/>
      <c r="Z198" t="s">
        <v>908</v>
      </c>
      <c r="AA198">
        <f t="shared" ca="1" si="10"/>
        <v>0</v>
      </c>
      <c r="AB198" t="s">
        <v>909</v>
      </c>
      <c r="AC198">
        <f t="shared" ca="1" si="11"/>
        <v>0</v>
      </c>
    </row>
    <row r="199" spans="5:29" x14ac:dyDescent="0.25">
      <c r="E199" s="218"/>
      <c r="Z199" t="s">
        <v>910</v>
      </c>
      <c r="AA199">
        <f t="shared" ca="1" si="10"/>
        <v>0</v>
      </c>
      <c r="AB199" t="s">
        <v>911</v>
      </c>
      <c r="AC199">
        <f t="shared" ca="1" si="11"/>
        <v>0</v>
      </c>
    </row>
    <row r="200" spans="5:29" x14ac:dyDescent="0.25">
      <c r="E200" s="218"/>
      <c r="Z200" t="s">
        <v>912</v>
      </c>
      <c r="AA200">
        <f t="shared" ca="1" si="10"/>
        <v>0</v>
      </c>
      <c r="AB200" t="s">
        <v>913</v>
      </c>
      <c r="AC200">
        <f t="shared" ca="1" si="11"/>
        <v>0</v>
      </c>
    </row>
    <row r="201" spans="5:29" x14ac:dyDescent="0.25">
      <c r="Z201" t="s">
        <v>914</v>
      </c>
      <c r="AA201">
        <f t="shared" ca="1" si="10"/>
        <v>0</v>
      </c>
      <c r="AB201" t="s">
        <v>915</v>
      </c>
      <c r="AC201">
        <f t="shared" ca="1" si="11"/>
        <v>0</v>
      </c>
    </row>
    <row r="202" spans="5:29" x14ac:dyDescent="0.25">
      <c r="Z202" t="s">
        <v>916</v>
      </c>
      <c r="AA202">
        <f t="shared" ca="1" si="10"/>
        <v>0</v>
      </c>
      <c r="AB202" t="s">
        <v>917</v>
      </c>
      <c r="AC202">
        <f t="shared" ca="1" si="11"/>
        <v>0</v>
      </c>
    </row>
    <row r="203" spans="5:29" x14ac:dyDescent="0.25">
      <c r="Z203" t="s">
        <v>918</v>
      </c>
      <c r="AA203">
        <f t="shared" ca="1" si="10"/>
        <v>0</v>
      </c>
      <c r="AB203" t="s">
        <v>919</v>
      </c>
      <c r="AC203">
        <f t="shared" ca="1" si="11"/>
        <v>0</v>
      </c>
    </row>
    <row r="204" spans="5:29" x14ac:dyDescent="0.25">
      <c r="Z204" t="s">
        <v>920</v>
      </c>
      <c r="AA204">
        <f t="shared" ca="1" si="10"/>
        <v>0</v>
      </c>
      <c r="AB204" t="s">
        <v>921</v>
      </c>
      <c r="AC204">
        <f t="shared" ca="1" si="11"/>
        <v>0</v>
      </c>
    </row>
    <row r="205" spans="5:29" x14ac:dyDescent="0.25">
      <c r="Z205" t="s">
        <v>922</v>
      </c>
      <c r="AA205">
        <f t="shared" ca="1" si="10"/>
        <v>0</v>
      </c>
      <c r="AB205" t="s">
        <v>923</v>
      </c>
      <c r="AC205">
        <f t="shared" ca="1" si="11"/>
        <v>0</v>
      </c>
    </row>
    <row r="206" spans="5:29" x14ac:dyDescent="0.25">
      <c r="Z206" t="s">
        <v>924</v>
      </c>
      <c r="AA206">
        <f t="shared" ca="1" si="10"/>
        <v>0</v>
      </c>
      <c r="AB206" t="s">
        <v>925</v>
      </c>
      <c r="AC206">
        <f t="shared" ca="1" si="11"/>
        <v>0</v>
      </c>
    </row>
    <row r="207" spans="5:29" x14ac:dyDescent="0.25">
      <c r="Z207" t="s">
        <v>926</v>
      </c>
      <c r="AA207">
        <f t="shared" ca="1" si="10"/>
        <v>0</v>
      </c>
      <c r="AB207" t="s">
        <v>927</v>
      </c>
      <c r="AC207">
        <f t="shared" ca="1" si="11"/>
        <v>0</v>
      </c>
    </row>
    <row r="208" spans="5:29" x14ac:dyDescent="0.25">
      <c r="Z208" t="s">
        <v>928</v>
      </c>
      <c r="AA208">
        <f t="shared" ca="1" si="10"/>
        <v>0</v>
      </c>
      <c r="AB208" t="s">
        <v>929</v>
      </c>
      <c r="AC208">
        <f t="shared" ca="1" si="11"/>
        <v>0</v>
      </c>
    </row>
    <row r="209" spans="26:29" x14ac:dyDescent="0.25">
      <c r="Z209" t="s">
        <v>930</v>
      </c>
      <c r="AA209">
        <f t="shared" ca="1" si="10"/>
        <v>0</v>
      </c>
      <c r="AB209" t="s">
        <v>931</v>
      </c>
      <c r="AC209">
        <f t="shared" ca="1" si="11"/>
        <v>0</v>
      </c>
    </row>
    <row r="210" spans="26:29" x14ac:dyDescent="0.25">
      <c r="Z210" t="s">
        <v>932</v>
      </c>
      <c r="AA210">
        <f t="shared" ca="1" si="10"/>
        <v>0</v>
      </c>
      <c r="AB210" t="s">
        <v>933</v>
      </c>
      <c r="AC210">
        <f t="shared" ca="1" si="11"/>
        <v>0</v>
      </c>
    </row>
    <row r="211" spans="26:29" x14ac:dyDescent="0.25">
      <c r="Z211" t="s">
        <v>934</v>
      </c>
      <c r="AA211">
        <f t="shared" ca="1" si="10"/>
        <v>0</v>
      </c>
      <c r="AB211" t="s">
        <v>935</v>
      </c>
      <c r="AC211">
        <f t="shared" ca="1" si="11"/>
        <v>0</v>
      </c>
    </row>
    <row r="212" spans="26:29" x14ac:dyDescent="0.25">
      <c r="Z212" t="s">
        <v>936</v>
      </c>
      <c r="AA212">
        <f t="shared" ca="1" si="10"/>
        <v>0</v>
      </c>
      <c r="AB212" t="s">
        <v>937</v>
      </c>
      <c r="AC212">
        <f t="shared" ca="1" si="11"/>
        <v>0</v>
      </c>
    </row>
    <row r="213" spans="26:29" x14ac:dyDescent="0.25">
      <c r="Z213" t="s">
        <v>938</v>
      </c>
      <c r="AA213">
        <f t="shared" ca="1" si="10"/>
        <v>0</v>
      </c>
      <c r="AB213" t="s">
        <v>939</v>
      </c>
      <c r="AC213">
        <f t="shared" ca="1" si="11"/>
        <v>0</v>
      </c>
    </row>
    <row r="214" spans="26:29" x14ac:dyDescent="0.25">
      <c r="Z214" t="s">
        <v>940</v>
      </c>
      <c r="AA214">
        <f t="shared" ca="1" si="10"/>
        <v>0</v>
      </c>
      <c r="AB214" t="s">
        <v>941</v>
      </c>
      <c r="AC214">
        <f t="shared" ca="1" si="11"/>
        <v>0</v>
      </c>
    </row>
    <row r="215" spans="26:29" x14ac:dyDescent="0.25">
      <c r="Z215" t="s">
        <v>942</v>
      </c>
      <c r="AA215">
        <f t="shared" ca="1" si="10"/>
        <v>0</v>
      </c>
      <c r="AB215" t="s">
        <v>943</v>
      </c>
      <c r="AC215">
        <f t="shared" ca="1" si="11"/>
        <v>0</v>
      </c>
    </row>
    <row r="216" spans="26:29" x14ac:dyDescent="0.25">
      <c r="Z216" t="s">
        <v>944</v>
      </c>
      <c r="AA216">
        <f t="shared" ca="1" si="10"/>
        <v>0</v>
      </c>
      <c r="AB216" t="s">
        <v>945</v>
      </c>
      <c r="AC216">
        <f t="shared" ca="1" si="11"/>
        <v>0</v>
      </c>
    </row>
    <row r="217" spans="26:29" x14ac:dyDescent="0.25">
      <c r="Z217" t="s">
        <v>946</v>
      </c>
      <c r="AA217">
        <f t="shared" ca="1" si="10"/>
        <v>0</v>
      </c>
      <c r="AB217" t="s">
        <v>947</v>
      </c>
      <c r="AC217">
        <f t="shared" ca="1" si="11"/>
        <v>0</v>
      </c>
    </row>
    <row r="218" spans="26:29" x14ac:dyDescent="0.25">
      <c r="Z218" t="s">
        <v>948</v>
      </c>
      <c r="AA218">
        <f t="shared" ca="1" si="10"/>
        <v>0</v>
      </c>
      <c r="AB218" t="s">
        <v>949</v>
      </c>
      <c r="AC218">
        <f t="shared" ca="1" si="11"/>
        <v>0</v>
      </c>
    </row>
    <row r="219" spans="26:29" x14ac:dyDescent="0.25">
      <c r="Z219" t="s">
        <v>950</v>
      </c>
      <c r="AA219">
        <f t="shared" ca="1" si="10"/>
        <v>0</v>
      </c>
      <c r="AB219" t="s">
        <v>951</v>
      </c>
      <c r="AC219">
        <f t="shared" ca="1" si="11"/>
        <v>0</v>
      </c>
    </row>
    <row r="220" spans="26:29" x14ac:dyDescent="0.25">
      <c r="Z220" t="s">
        <v>952</v>
      </c>
      <c r="AA220">
        <f t="shared" ca="1" si="10"/>
        <v>0</v>
      </c>
      <c r="AB220" t="s">
        <v>953</v>
      </c>
      <c r="AC220">
        <f t="shared" ca="1" si="11"/>
        <v>0</v>
      </c>
    </row>
    <row r="221" spans="26:29" x14ac:dyDescent="0.25">
      <c r="Z221" t="s">
        <v>954</v>
      </c>
      <c r="AA221">
        <f t="shared" ca="1" si="10"/>
        <v>0</v>
      </c>
      <c r="AB221" t="s">
        <v>955</v>
      </c>
      <c r="AC221">
        <f t="shared" ca="1" si="11"/>
        <v>0</v>
      </c>
    </row>
    <row r="222" spans="26:29" x14ac:dyDescent="0.25">
      <c r="Z222" t="s">
        <v>956</v>
      </c>
      <c r="AA222">
        <f t="shared" ca="1" si="10"/>
        <v>0</v>
      </c>
      <c r="AB222" t="s">
        <v>957</v>
      </c>
      <c r="AC222">
        <f t="shared" ca="1" si="11"/>
        <v>0</v>
      </c>
    </row>
    <row r="223" spans="26:29" x14ac:dyDescent="0.25">
      <c r="Z223" t="s">
        <v>958</v>
      </c>
      <c r="AA223">
        <f t="shared" ca="1" si="10"/>
        <v>0</v>
      </c>
      <c r="AB223" t="s">
        <v>959</v>
      </c>
      <c r="AC223">
        <f t="shared" ca="1" si="11"/>
        <v>0</v>
      </c>
    </row>
    <row r="224" spans="26:29" x14ac:dyDescent="0.25">
      <c r="Z224" t="s">
        <v>960</v>
      </c>
      <c r="AA224">
        <f t="shared" ca="1" si="10"/>
        <v>0</v>
      </c>
      <c r="AB224" t="s">
        <v>961</v>
      </c>
      <c r="AC224">
        <f t="shared" ca="1" si="11"/>
        <v>0</v>
      </c>
    </row>
    <row r="225" spans="26:29" x14ac:dyDescent="0.25">
      <c r="Z225" t="s">
        <v>962</v>
      </c>
      <c r="AA225">
        <f t="shared" ca="1" si="10"/>
        <v>0</v>
      </c>
      <c r="AB225" t="s">
        <v>963</v>
      </c>
      <c r="AC225">
        <f t="shared" ca="1" si="11"/>
        <v>0</v>
      </c>
    </row>
    <row r="226" spans="26:29" x14ac:dyDescent="0.25">
      <c r="Z226" t="s">
        <v>964</v>
      </c>
      <c r="AA226">
        <f t="shared" ca="1" si="10"/>
        <v>0</v>
      </c>
      <c r="AB226" t="s">
        <v>965</v>
      </c>
      <c r="AC226">
        <f t="shared" ca="1" si="11"/>
        <v>0</v>
      </c>
    </row>
    <row r="227" spans="26:29" x14ac:dyDescent="0.25">
      <c r="Z227" t="s">
        <v>966</v>
      </c>
      <c r="AA227">
        <f t="shared" ca="1" si="10"/>
        <v>0</v>
      </c>
      <c r="AB227" t="s">
        <v>967</v>
      </c>
      <c r="AC227">
        <f t="shared" ca="1" si="11"/>
        <v>0</v>
      </c>
    </row>
    <row r="228" spans="26:29" x14ac:dyDescent="0.25">
      <c r="Z228" t="s">
        <v>968</v>
      </c>
      <c r="AA228">
        <f t="shared" ca="1" si="10"/>
        <v>0</v>
      </c>
      <c r="AB228" t="s">
        <v>969</v>
      </c>
      <c r="AC228">
        <f t="shared" ca="1" si="11"/>
        <v>0</v>
      </c>
    </row>
    <row r="229" spans="26:29" x14ac:dyDescent="0.25">
      <c r="Z229" t="s">
        <v>970</v>
      </c>
      <c r="AA229">
        <f t="shared" ca="1" si="10"/>
        <v>0</v>
      </c>
      <c r="AB229" t="s">
        <v>971</v>
      </c>
      <c r="AC229">
        <f t="shared" ca="1" si="11"/>
        <v>0</v>
      </c>
    </row>
    <row r="230" spans="26:29" x14ac:dyDescent="0.25">
      <c r="Z230" t="s">
        <v>972</v>
      </c>
      <c r="AA230">
        <f t="shared" ca="1" si="10"/>
        <v>0</v>
      </c>
      <c r="AB230" t="s">
        <v>973</v>
      </c>
      <c r="AC230">
        <f t="shared" ca="1" si="11"/>
        <v>0</v>
      </c>
    </row>
    <row r="231" spans="26:29" x14ac:dyDescent="0.25">
      <c r="Z231" t="s">
        <v>974</v>
      </c>
      <c r="AA231">
        <f t="shared" ca="1" si="10"/>
        <v>0</v>
      </c>
      <c r="AB231" t="s">
        <v>975</v>
      </c>
      <c r="AC231">
        <f t="shared" ca="1" si="11"/>
        <v>0</v>
      </c>
    </row>
    <row r="232" spans="26:29" x14ac:dyDescent="0.25">
      <c r="Z232" t="s">
        <v>976</v>
      </c>
      <c r="AA232">
        <f t="shared" ca="1" si="10"/>
        <v>0</v>
      </c>
      <c r="AB232" t="s">
        <v>977</v>
      </c>
      <c r="AC232">
        <f t="shared" ca="1" si="11"/>
        <v>0</v>
      </c>
    </row>
    <row r="233" spans="26:29" x14ac:dyDescent="0.25">
      <c r="Z233" t="s">
        <v>978</v>
      </c>
      <c r="AA233">
        <f t="shared" ca="1" si="10"/>
        <v>0</v>
      </c>
      <c r="AB233" t="s">
        <v>979</v>
      </c>
      <c r="AC233">
        <f t="shared" ca="1" si="11"/>
        <v>0</v>
      </c>
    </row>
    <row r="234" spans="26:29" x14ac:dyDescent="0.25">
      <c r="Z234" t="s">
        <v>980</v>
      </c>
      <c r="AA234">
        <f t="shared" ca="1" si="10"/>
        <v>0</v>
      </c>
      <c r="AB234" t="s">
        <v>981</v>
      </c>
      <c r="AC234">
        <f t="shared" ca="1" si="11"/>
        <v>0</v>
      </c>
    </row>
    <row r="235" spans="26:29" x14ac:dyDescent="0.25">
      <c r="Z235" t="s">
        <v>982</v>
      </c>
      <c r="AA235">
        <f t="shared" ca="1" si="10"/>
        <v>0</v>
      </c>
      <c r="AB235" t="s">
        <v>983</v>
      </c>
      <c r="AC235">
        <f t="shared" ca="1" si="11"/>
        <v>0</v>
      </c>
    </row>
    <row r="236" spans="26:29" x14ac:dyDescent="0.25">
      <c r="Z236" t="s">
        <v>984</v>
      </c>
      <c r="AA236">
        <f t="shared" ca="1" si="10"/>
        <v>0</v>
      </c>
      <c r="AB236" t="s">
        <v>985</v>
      </c>
      <c r="AC236">
        <f t="shared" ca="1" si="11"/>
        <v>0</v>
      </c>
    </row>
    <row r="237" spans="26:29" x14ac:dyDescent="0.25">
      <c r="Z237" t="s">
        <v>986</v>
      </c>
      <c r="AA237">
        <f t="shared" ca="1" si="10"/>
        <v>0</v>
      </c>
      <c r="AB237" t="s">
        <v>987</v>
      </c>
      <c r="AC237">
        <f t="shared" ca="1" si="11"/>
        <v>0</v>
      </c>
    </row>
    <row r="238" spans="26:29" x14ac:dyDescent="0.25">
      <c r="Z238" t="s">
        <v>988</v>
      </c>
      <c r="AA238">
        <f t="shared" ca="1" si="10"/>
        <v>0</v>
      </c>
      <c r="AB238" t="s">
        <v>989</v>
      </c>
      <c r="AC238">
        <f t="shared" ca="1" si="11"/>
        <v>0</v>
      </c>
    </row>
    <row r="239" spans="26:29" x14ac:dyDescent="0.25">
      <c r="Z239" t="s">
        <v>990</v>
      </c>
      <c r="AA239">
        <f t="shared" ca="1" si="10"/>
        <v>0</v>
      </c>
      <c r="AB239" t="s">
        <v>991</v>
      </c>
      <c r="AC239">
        <f t="shared" ca="1" si="11"/>
        <v>0</v>
      </c>
    </row>
    <row r="240" spans="26:29" x14ac:dyDescent="0.25">
      <c r="Z240" t="s">
        <v>992</v>
      </c>
      <c r="AA240">
        <f t="shared" ca="1" si="10"/>
        <v>0</v>
      </c>
      <c r="AB240" t="s">
        <v>993</v>
      </c>
      <c r="AC240">
        <f t="shared" ca="1" si="11"/>
        <v>0</v>
      </c>
    </row>
    <row r="241" spans="26:29" x14ac:dyDescent="0.25">
      <c r="Z241" t="s">
        <v>994</v>
      </c>
      <c r="AA241">
        <f t="shared" ca="1" si="10"/>
        <v>0</v>
      </c>
      <c r="AB241" t="s">
        <v>995</v>
      </c>
      <c r="AC241">
        <f t="shared" ca="1" si="11"/>
        <v>0</v>
      </c>
    </row>
    <row r="242" spans="26:29" x14ac:dyDescent="0.25">
      <c r="Z242" t="s">
        <v>996</v>
      </c>
      <c r="AA242">
        <f t="shared" ca="1" si="10"/>
        <v>0</v>
      </c>
      <c r="AB242" t="s">
        <v>997</v>
      </c>
      <c r="AC242">
        <f t="shared" ca="1" si="11"/>
        <v>0</v>
      </c>
    </row>
  </sheetData>
  <sheetProtection password="ED53"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Tilinpäätöstiedot</vt:lpstr>
      <vt:lpstr>Toimintakulut</vt:lpstr>
      <vt:lpstr>Ohjaus</vt:lpstr>
      <vt:lpstr>Tilinpäätöstiedot!Tulostusalue</vt:lpstr>
      <vt:lpstr>Toimintakulut!Tulostusalue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Tuulikki Nieminen</dc:creator>
  <cp:lastModifiedBy>Pulkkinen Marja N</cp:lastModifiedBy>
  <cp:lastPrinted>2017-03-20T13:30:16Z</cp:lastPrinted>
  <dcterms:created xsi:type="dcterms:W3CDTF">2016-04-05T11:43:30Z</dcterms:created>
  <dcterms:modified xsi:type="dcterms:W3CDTF">2018-03-19T13:10:10Z</dcterms:modified>
</cp:coreProperties>
</file>