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unnat" sheetId="1" r:id="rId1"/>
    <sheet name="opistot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<sst xmlns="http://schemas.openxmlformats.org/spreadsheetml/2006/main" count="86" uniqueCount="73">
  <si>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PÄÄTÖS LIIKUNTAPAIKKOJEN PERUSTAMISHANKKEIDEN AVUSTAMISESTA VUONNA 2006</t>
  </si>
  <si>
    <t>Hakija, kohde</t>
  </si>
  <si>
    <t xml:space="preserve">Kustan-nusarvio </t>
  </si>
  <si>
    <t>Varaus</t>
  </si>
  <si>
    <t>ETELÄ-SUOMEN LÄÄNI</t>
  </si>
  <si>
    <t>Helsingin kaupunki,  Myllypuron jalkapallohalli</t>
  </si>
  <si>
    <t>Helsinki, Urheiluhallit Oy, Kontulan uimahallin perusparannus</t>
  </si>
  <si>
    <t>Järvenpään kaupunki, uimahallin peruskorjaus ja laajennus</t>
  </si>
  <si>
    <t>Pyhtään kunta, Huutjärven koulun liikuntatilat</t>
  </si>
  <si>
    <t>Vantaa, Kiinteistö Oy Länsi-Vantaan Liikuntalaitokset, Myyrmäen sisäliikuntakeskus</t>
  </si>
  <si>
    <t>Forssan kaupunki, jäähallien sosiaalitilat</t>
  </si>
  <si>
    <t>YHTEENSÄ</t>
  </si>
  <si>
    <t>LÄNSI-SUOMEN LÄÄNI</t>
  </si>
  <si>
    <t>Alavuden kaupunki, jäähalli</t>
  </si>
  <si>
    <t>Joutsan kunta, liikuntahalli</t>
  </si>
  <si>
    <t>Soinin kunta, yläasteen liikuntasalin laajennus</t>
  </si>
  <si>
    <t>Tampere, Tampereen Tenniskeskus Oy, tenniskeskuksen laajennus ja lisähakemus 200 000 euroa</t>
  </si>
  <si>
    <t>Tampereen kaupunki, uintikeskuksen laajennus</t>
  </si>
  <si>
    <t>Ulvilan kaupunki, uimahalli  perusparannus ja laajennus</t>
  </si>
  <si>
    <t>Uudenkaupungin kaupunki, jäähallin perusparannus</t>
  </si>
  <si>
    <t>Turku, Kiinteistö Oy Kupittaan jäähalli, Kupittaan monitoimihallin harjoitusjäähalliosaan</t>
  </si>
  <si>
    <t>Ylöjärvi, Ylöjärven Liikuntatalo Oy, liikuntatalo ( ei tts-hanke)</t>
  </si>
  <si>
    <t>ITÄ-SUOMEN LÄÄNI</t>
  </si>
  <si>
    <t>Kuopion kaupunki, jäähallin peruskorjaus</t>
  </si>
  <si>
    <t>Pohjois-Karjalan sairaanhoito- ja sosiaalipalvelujen kuntayhtymä, Honkalammen liikuntasalin peruskorjaus, yhteishanke</t>
  </si>
  <si>
    <t>OULUN LÄÄNI</t>
  </si>
  <si>
    <t>Kiimingin kunta, Jäälin liikuntahalli</t>
  </si>
  <si>
    <t>Siika - Pyhäjokialueen koulutuskuntayhtymä, Piippolan käsi- ja taideteollisuusoppilaitoksen liikuntatilat</t>
  </si>
  <si>
    <t>Oulun kaupunki, Heinäpään palloiluhalli</t>
  </si>
  <si>
    <t>Limingan jäähalli Oy, jäähallin peruskorjaus</t>
  </si>
  <si>
    <t>LAPIN LÄÄNI</t>
  </si>
  <si>
    <t>Ranuan kunta, urheilukentän peruskorjaus</t>
  </si>
  <si>
    <t>KOKO MAA YHTEENSÄ</t>
  </si>
  <si>
    <t>Lääninhallituksille kustannusarvioltaan alle 700 000 euron hankkeisiin</t>
  </si>
  <si>
    <t>PÄÄTÖS URHEILUOPISTOJEN TILAHANKKEIDEN AVUSTAMISESTA VUONNA 2006</t>
  </si>
  <si>
    <t>Liikunnan koulutuskeskus</t>
  </si>
  <si>
    <t>Hanke</t>
  </si>
  <si>
    <t>Kustannus-arvio €</t>
  </si>
  <si>
    <t>%</t>
  </si>
  <si>
    <t>Tarkastettu</t>
  </si>
  <si>
    <t>Päätös</t>
  </si>
  <si>
    <t>Kuortaneen Urheiluopistosäätiö</t>
  </si>
  <si>
    <t>Kuortane-hallin toimisto-osan peruskorjaus</t>
  </si>
  <si>
    <t>14.2.</t>
  </si>
  <si>
    <t>Palloilu Säätiö / Eerikkilän urheiluopisto</t>
  </si>
  <si>
    <t>Ravintolan/keittiön peruskorjaus ja laajennus</t>
  </si>
  <si>
    <t>15.2.</t>
  </si>
  <si>
    <t>Rovaniemen koulutuskuntayhtymä / Lapin Urheiluopisto</t>
  </si>
  <si>
    <t>Päärakennuksen peruskorjaus</t>
  </si>
  <si>
    <t>Suomen Urheiluopiston Kannatusosakeyhtiö / Suomen Urheiluopisto</t>
  </si>
  <si>
    <t>Uimahallin laajennus</t>
  </si>
  <si>
    <t>TUL:n Kisakeskussäätiö</t>
  </si>
  <si>
    <t>Uuden päärakennuksen osakorjaus</t>
  </si>
  <si>
    <t>16.2. ja 2.3.</t>
  </si>
  <si>
    <t>Valtakunnallinen valmennus- ja liikuntakeskus Oy/Liikuntakeskus Pajulahti</t>
  </si>
  <si>
    <t>Majoitusrakennusten peruskorjaus</t>
  </si>
  <si>
    <t>16.2.</t>
  </si>
  <si>
    <t>Varalan Säätiö/Varalan Urheiluopisto</t>
  </si>
  <si>
    <t>Hirsisauna</t>
  </si>
  <si>
    <t>17.2.</t>
  </si>
  <si>
    <t>Vuokatin Säätiö/Vuokatin Urheiluopisto</t>
  </si>
  <si>
    <t>Majoitustilojen peruskorjaus rivitalot 1 ja 2</t>
  </si>
  <si>
    <t>Norrvalla Folkhälsan Ab, Norvalla idrottdinstitut</t>
  </si>
  <si>
    <t>Omklädningsutrymmen</t>
  </si>
  <si>
    <t>Yhteensä</t>
  </si>
  <si>
    <t>Myönnetty aiemmin 1000 euroa</t>
  </si>
  <si>
    <t>Espoo, Espoon Verkkopalloseura ry, Martinkallion tenniskeskus</t>
  </si>
  <si>
    <t>Helsinki, Kiinteistö Oy Vuosaaren Liikuntakeskus, Vuosaaren liikuntakeskus</t>
  </si>
  <si>
    <t>Hyvinkään kaupunki, jääliikuntakeskus</t>
  </si>
  <si>
    <t>Kotkan kaupunki, Karhuvuoren urheilutalon peruskorjaus</t>
  </si>
  <si>
    <t>Lappeenrannan kaupunki, Kimpisen urheilukeskuksen peruskorjaus</t>
  </si>
  <si>
    <t xml:space="preserve">Porvoon kaupunki, urheiluhallin perusparannus </t>
  </si>
  <si>
    <t>Opetus-ministeriön päätös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</si>
</sst>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50">
    <font>
      <sz val="10"/>
      <name val="Arial"/>
      <family val="0"/>
    </font>
    <font>
      <sz val="1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Arial"/>
      <family val="0"/>
    </font>
    <font>
      <b/>
      <sz val="8"/>
      <name val="Helv"/>
      <family val="0"/>
    </font>
    <font>
      <sz val="8"/>
      <name val="Helv"/>
      <family val="0"/>
    </font>
    <font>
      <i/>
      <sz val="10"/>
      <name val="Helv"/>
      <family val="0"/>
    </font>
    <font>
      <b/>
      <i/>
      <sz val="8"/>
      <name val="Helv"/>
      <family val="0"/>
    </font>
    <font>
      <i/>
      <sz val="8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/>
    </xf>
    <xf numFmtId="14" fontId="1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1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1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0" fontId="12" fillId="0" borderId="11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3" fontId="11" fillId="0" borderId="0" xfId="0" applyNumberFormat="1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3" fontId="14" fillId="0" borderId="0" xfId="0" applyNumberFormat="1" applyFont="1" applyAlignment="1">
      <alignment vertical="top"/>
    </xf>
    <xf numFmtId="0" fontId="1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 shrinkToFit="1"/>
    </xf>
    <xf numFmtId="3" fontId="0" fillId="0" borderId="0" xfId="0" applyNumberFormat="1" applyFont="1" applyBorder="1" applyAlignment="1">
      <alignment vertical="top" wrapText="1" shrinkToFi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vertical="top" wrapText="1"/>
    </xf>
    <xf numFmtId="0" fontId="15" fillId="0" borderId="0" xfId="0" applyFont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left" vertical="top"/>
    </xf>
    <xf numFmtId="3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48">
      <selection activeCell="C61" sqref="C61"/>
    </sheetView>
  </sheetViews>
  <sheetFormatPr defaultColWidth="20.7109375" defaultRowHeight="12.75"/>
  <cols>
    <col min="1" max="1" width="5.28125" style="23" customWidth="1"/>
    <col min="2" max="2" width="46.421875" style="27" customWidth="1"/>
    <col min="3" max="3" width="13.7109375" style="25" customWidth="1"/>
    <col min="4" max="4" width="9.140625" style="71" hidden="1" customWidth="1"/>
    <col min="5" max="5" width="12.28125" style="26" customWidth="1"/>
    <col min="6" max="6" width="8.28125" style="27" hidden="1" customWidth="1"/>
    <col min="7" max="16384" width="20.7109375" style="6" customWidth="1"/>
  </cols>
  <sheetData>
    <row r="1" spans="1:6" ht="19.5">
      <c r="A1" s="1"/>
      <c r="B1" s="2"/>
      <c r="C1" s="3"/>
      <c r="D1" s="12"/>
      <c r="E1" s="4"/>
      <c r="F1" s="5"/>
    </row>
    <row r="2" spans="1:6" ht="19.5">
      <c r="A2" s="1"/>
      <c r="B2" s="7" t="s">
        <v>0</v>
      </c>
      <c r="C2" s="8"/>
      <c r="D2" s="9"/>
      <c r="E2" s="9"/>
      <c r="F2" s="10"/>
    </row>
    <row r="3" spans="1:6" ht="19.5">
      <c r="A3" s="1"/>
      <c r="B3" s="11"/>
      <c r="C3" s="3"/>
      <c r="D3" s="12"/>
      <c r="E3" s="12"/>
      <c r="F3" s="13"/>
    </row>
    <row r="4" spans="1:6" ht="54" customHeight="1">
      <c r="A4" s="14"/>
      <c r="B4" s="15" t="s">
        <v>1</v>
      </c>
      <c r="C4" s="16" t="s">
        <v>2</v>
      </c>
      <c r="D4" s="18" t="s">
        <v>65</v>
      </c>
      <c r="E4" s="17" t="s">
        <v>72</v>
      </c>
      <c r="F4" s="18" t="s">
        <v>3</v>
      </c>
    </row>
    <row r="5" spans="1:6" ht="15" customHeight="1">
      <c r="A5" s="19"/>
      <c r="B5" s="20"/>
      <c r="C5" s="21"/>
      <c r="D5" s="22"/>
      <c r="E5" s="22"/>
      <c r="F5" s="22"/>
    </row>
    <row r="6" ht="15.75">
      <c r="B6" s="24" t="s">
        <v>4</v>
      </c>
    </row>
    <row r="7" ht="15">
      <c r="B7" s="28"/>
    </row>
    <row r="8" spans="1:6" s="34" customFormat="1" ht="32.25" customHeight="1">
      <c r="A8" s="29">
        <v>1</v>
      </c>
      <c r="B8" s="35" t="s">
        <v>66</v>
      </c>
      <c r="C8" s="36">
        <v>2467000</v>
      </c>
      <c r="D8" s="36"/>
      <c r="E8" s="32">
        <v>493000</v>
      </c>
      <c r="F8" s="33"/>
    </row>
    <row r="9" spans="1:6" s="34" customFormat="1" ht="26.25" customHeight="1">
      <c r="A9" s="29">
        <f aca="true" t="shared" si="0" ref="A9:A19">SUM(A8+1)</f>
        <v>2</v>
      </c>
      <c r="B9" s="30" t="s">
        <v>5</v>
      </c>
      <c r="C9" s="31">
        <v>2000000</v>
      </c>
      <c r="D9" s="51"/>
      <c r="E9" s="32">
        <v>400000</v>
      </c>
      <c r="F9" s="33"/>
    </row>
    <row r="10" spans="1:6" s="34" customFormat="1" ht="28.5" customHeight="1">
      <c r="A10" s="29">
        <f t="shared" si="0"/>
        <v>3</v>
      </c>
      <c r="B10" s="30" t="s">
        <v>6</v>
      </c>
      <c r="C10" s="31">
        <v>1849000</v>
      </c>
      <c r="D10" s="51"/>
      <c r="E10" s="32">
        <v>300000</v>
      </c>
      <c r="F10" s="33"/>
    </row>
    <row r="11" spans="1:6" s="34" customFormat="1" ht="28.5" customHeight="1">
      <c r="A11" s="29">
        <f t="shared" si="0"/>
        <v>4</v>
      </c>
      <c r="B11" s="30" t="s">
        <v>67</v>
      </c>
      <c r="C11" s="31">
        <v>10370000</v>
      </c>
      <c r="D11" s="51"/>
      <c r="E11" s="32">
        <v>500000</v>
      </c>
      <c r="F11" s="33"/>
    </row>
    <row r="12" spans="1:6" s="34" customFormat="1" ht="28.5" customHeight="1">
      <c r="A12" s="29">
        <f t="shared" si="0"/>
        <v>5</v>
      </c>
      <c r="B12" s="35" t="s">
        <v>68</v>
      </c>
      <c r="C12" s="36">
        <v>4221000</v>
      </c>
      <c r="D12" s="36"/>
      <c r="E12" s="32">
        <v>500000</v>
      </c>
      <c r="F12" s="33"/>
    </row>
    <row r="13" spans="1:6" s="34" customFormat="1" ht="33" customHeight="1">
      <c r="A13" s="29">
        <f t="shared" si="0"/>
        <v>6</v>
      </c>
      <c r="B13" s="35" t="s">
        <v>7</v>
      </c>
      <c r="C13" s="36">
        <v>6466000</v>
      </c>
      <c r="D13" s="36"/>
      <c r="E13" s="32">
        <v>350000</v>
      </c>
      <c r="F13" s="33"/>
    </row>
    <row r="14" spans="1:6" s="34" customFormat="1" ht="37.5" customHeight="1">
      <c r="A14" s="29">
        <f t="shared" si="0"/>
        <v>7</v>
      </c>
      <c r="B14" s="35" t="s">
        <v>69</v>
      </c>
      <c r="C14" s="36">
        <v>3904000</v>
      </c>
      <c r="D14" s="36"/>
      <c r="E14" s="32">
        <v>500000</v>
      </c>
      <c r="F14" s="33"/>
    </row>
    <row r="15" spans="1:6" s="34" customFormat="1" ht="37.5" customHeight="1">
      <c r="A15" s="29">
        <f t="shared" si="0"/>
        <v>8</v>
      </c>
      <c r="B15" s="35" t="s">
        <v>70</v>
      </c>
      <c r="C15" s="36">
        <v>1669000</v>
      </c>
      <c r="D15" s="36"/>
      <c r="E15" s="32">
        <v>330000</v>
      </c>
      <c r="F15" s="33"/>
    </row>
    <row r="16" spans="1:6" s="34" customFormat="1" ht="37.5" customHeight="1">
      <c r="A16" s="29">
        <f t="shared" si="0"/>
        <v>9</v>
      </c>
      <c r="B16" s="30" t="s">
        <v>71</v>
      </c>
      <c r="C16" s="31">
        <v>3708000</v>
      </c>
      <c r="D16" s="32"/>
      <c r="E16" s="32">
        <v>500000</v>
      </c>
      <c r="F16" s="33"/>
    </row>
    <row r="17" spans="1:6" s="34" customFormat="1" ht="37.5" customHeight="1">
      <c r="A17" s="29">
        <f t="shared" si="0"/>
        <v>10</v>
      </c>
      <c r="B17" s="30" t="s">
        <v>8</v>
      </c>
      <c r="C17" s="31">
        <v>957000</v>
      </c>
      <c r="D17" s="32"/>
      <c r="E17" s="32">
        <v>191000</v>
      </c>
      <c r="F17" s="33"/>
    </row>
    <row r="18" spans="1:6" s="34" customFormat="1" ht="37.5" customHeight="1">
      <c r="A18" s="29">
        <f t="shared" si="0"/>
        <v>11</v>
      </c>
      <c r="B18" s="35" t="s">
        <v>9</v>
      </c>
      <c r="C18" s="36">
        <v>13700000</v>
      </c>
      <c r="D18" s="36"/>
      <c r="E18" s="32">
        <v>283000</v>
      </c>
      <c r="F18" s="33"/>
    </row>
    <row r="19" spans="1:6" s="34" customFormat="1" ht="37.5" customHeight="1">
      <c r="A19" s="29">
        <f t="shared" si="0"/>
        <v>12</v>
      </c>
      <c r="B19" s="35" t="s">
        <v>10</v>
      </c>
      <c r="C19" s="36">
        <v>1022000</v>
      </c>
      <c r="D19" s="36"/>
      <c r="E19" s="32">
        <v>200000</v>
      </c>
      <c r="F19" s="33"/>
    </row>
    <row r="20" spans="1:6" s="34" customFormat="1" ht="12.75">
      <c r="A20" s="29"/>
      <c r="B20" s="30" t="s">
        <v>11</v>
      </c>
      <c r="C20" s="32">
        <f>SUM(C8:C19)</f>
        <v>52333000</v>
      </c>
      <c r="D20" s="32">
        <f>SUM(D8:D19)</f>
        <v>0</v>
      </c>
      <c r="E20" s="32">
        <f>SUM(E8:E19)</f>
        <v>4547000</v>
      </c>
      <c r="F20" s="72">
        <f>SUM(F8:F19)</f>
        <v>0</v>
      </c>
    </row>
    <row r="21" spans="2:4" ht="12.75">
      <c r="B21" s="41"/>
      <c r="C21" s="26"/>
      <c r="D21" s="26"/>
    </row>
    <row r="22" spans="2:4" ht="15.75">
      <c r="B22" s="24" t="s">
        <v>12</v>
      </c>
      <c r="C22" s="26"/>
      <c r="D22" s="26"/>
    </row>
    <row r="23" spans="2:4" ht="15">
      <c r="B23" s="28"/>
      <c r="C23" s="26"/>
      <c r="D23" s="26"/>
    </row>
    <row r="24" spans="1:6" s="34" customFormat="1" ht="37.5" customHeight="1">
      <c r="A24" s="29">
        <f>SUM(A19+1)</f>
        <v>13</v>
      </c>
      <c r="B24" s="35" t="s">
        <v>13</v>
      </c>
      <c r="C24" s="36">
        <v>2118000</v>
      </c>
      <c r="D24" s="32"/>
      <c r="E24" s="32">
        <v>500000</v>
      </c>
      <c r="F24" s="33"/>
    </row>
    <row r="25" spans="1:6" s="34" customFormat="1" ht="45" customHeight="1">
      <c r="A25" s="29">
        <f>SUM(A24+1)</f>
        <v>14</v>
      </c>
      <c r="B25" s="35" t="s">
        <v>14</v>
      </c>
      <c r="C25" s="36">
        <v>3050000</v>
      </c>
      <c r="D25" s="32"/>
      <c r="E25" s="32">
        <v>500000</v>
      </c>
      <c r="F25" s="33"/>
    </row>
    <row r="26" spans="1:6" s="34" customFormat="1" ht="45" customHeight="1">
      <c r="A26" s="29">
        <f aca="true" t="shared" si="1" ref="A26:A32">SUM(A25+1)</f>
        <v>15</v>
      </c>
      <c r="B26" s="35" t="s">
        <v>15</v>
      </c>
      <c r="C26" s="36">
        <v>785000</v>
      </c>
      <c r="D26" s="31"/>
      <c r="E26" s="32">
        <v>157000</v>
      </c>
      <c r="F26" s="33"/>
    </row>
    <row r="27" spans="1:6" s="34" customFormat="1" ht="45" customHeight="1">
      <c r="A27" s="29">
        <f t="shared" si="1"/>
        <v>16</v>
      </c>
      <c r="B27" s="35" t="s">
        <v>16</v>
      </c>
      <c r="C27" s="36">
        <v>4500000</v>
      </c>
      <c r="D27" s="31"/>
      <c r="E27" s="32">
        <v>300000</v>
      </c>
      <c r="F27" s="33"/>
    </row>
    <row r="28" spans="1:6" s="34" customFormat="1" ht="42" customHeight="1">
      <c r="A28" s="29">
        <f t="shared" si="1"/>
        <v>17</v>
      </c>
      <c r="B28" s="35" t="s">
        <v>17</v>
      </c>
      <c r="C28" s="36">
        <v>5004000</v>
      </c>
      <c r="D28" s="31"/>
      <c r="E28" s="32">
        <v>500000</v>
      </c>
      <c r="F28" s="33"/>
    </row>
    <row r="29" spans="1:6" s="34" customFormat="1" ht="42" customHeight="1">
      <c r="A29" s="29">
        <f t="shared" si="1"/>
        <v>18</v>
      </c>
      <c r="B29" s="35" t="s">
        <v>18</v>
      </c>
      <c r="C29" s="36">
        <v>5471000</v>
      </c>
      <c r="D29" s="31"/>
      <c r="E29" s="32">
        <v>500000</v>
      </c>
      <c r="F29" s="33"/>
    </row>
    <row r="30" spans="1:6" s="34" customFormat="1" ht="42" customHeight="1">
      <c r="A30" s="29">
        <f t="shared" si="1"/>
        <v>19</v>
      </c>
      <c r="B30" s="35" t="s">
        <v>19</v>
      </c>
      <c r="C30" s="36">
        <v>907000</v>
      </c>
      <c r="D30" s="31"/>
      <c r="E30" s="32">
        <v>181000</v>
      </c>
      <c r="F30" s="33"/>
    </row>
    <row r="31" spans="1:6" s="34" customFormat="1" ht="42" customHeight="1">
      <c r="A31" s="29">
        <f t="shared" si="1"/>
        <v>20</v>
      </c>
      <c r="B31" s="35" t="s">
        <v>20</v>
      </c>
      <c r="C31" s="36">
        <v>11224000</v>
      </c>
      <c r="D31" s="31"/>
      <c r="E31" s="32">
        <v>200000</v>
      </c>
      <c r="F31" s="33"/>
    </row>
    <row r="32" spans="1:6" s="34" customFormat="1" ht="42" customHeight="1">
      <c r="A32" s="29">
        <f t="shared" si="1"/>
        <v>21</v>
      </c>
      <c r="B32" s="35" t="s">
        <v>21</v>
      </c>
      <c r="C32" s="36">
        <v>3700000</v>
      </c>
      <c r="D32" s="31"/>
      <c r="E32" s="32">
        <v>500000</v>
      </c>
      <c r="F32" s="33"/>
    </row>
    <row r="33" spans="2:4" ht="12.75">
      <c r="B33" s="41"/>
      <c r="C33" s="26"/>
      <c r="D33" s="26"/>
    </row>
    <row r="34" spans="1:6" s="34" customFormat="1" ht="12.75">
      <c r="A34" s="29"/>
      <c r="B34" s="33" t="s">
        <v>11</v>
      </c>
      <c r="C34" s="32">
        <f>SUM(C24:C33)</f>
        <v>36759000</v>
      </c>
      <c r="D34" s="32">
        <f>SUM(D24:D33)</f>
        <v>0</v>
      </c>
      <c r="E34" s="32">
        <f>SUM(E24:E32)</f>
        <v>3338000</v>
      </c>
      <c r="F34" s="33"/>
    </row>
    <row r="35" spans="3:4" ht="11.25" customHeight="1">
      <c r="C35" s="26"/>
      <c r="D35" s="26"/>
    </row>
    <row r="36" spans="2:4" ht="15.75">
      <c r="B36" s="24" t="s">
        <v>22</v>
      </c>
      <c r="C36" s="26"/>
      <c r="D36" s="26"/>
    </row>
    <row r="37" spans="2:4" ht="15">
      <c r="B37" s="28"/>
      <c r="C37" s="26"/>
      <c r="D37" s="26"/>
    </row>
    <row r="38" spans="1:6" s="34" customFormat="1" ht="32.25" customHeight="1">
      <c r="A38" s="29">
        <f>SUM(A32+1)</f>
        <v>22</v>
      </c>
      <c r="B38" s="35" t="s">
        <v>23</v>
      </c>
      <c r="C38" s="36">
        <v>2286000</v>
      </c>
      <c r="D38" s="32"/>
      <c r="E38" s="32">
        <v>300000</v>
      </c>
      <c r="F38" s="33"/>
    </row>
    <row r="39" spans="1:6" s="44" customFormat="1" ht="45" customHeight="1">
      <c r="A39" s="29">
        <f>SUM(A38+1)</f>
        <v>23</v>
      </c>
      <c r="B39" s="30" t="s">
        <v>24</v>
      </c>
      <c r="C39" s="32">
        <v>1718000</v>
      </c>
      <c r="D39" s="32"/>
      <c r="E39" s="32">
        <v>200000</v>
      </c>
      <c r="F39" s="43"/>
    </row>
    <row r="40" spans="1:6" s="44" customFormat="1" ht="19.5" customHeight="1">
      <c r="A40" s="29"/>
      <c r="B40" s="30"/>
      <c r="C40" s="32"/>
      <c r="D40" s="32"/>
      <c r="E40" s="32"/>
      <c r="F40" s="43"/>
    </row>
    <row r="41" spans="1:6" s="40" customFormat="1" ht="12.75">
      <c r="A41" s="37"/>
      <c r="B41" s="42" t="s">
        <v>11</v>
      </c>
      <c r="C41" s="39">
        <f>SUM(C38:C39)</f>
        <v>4004000</v>
      </c>
      <c r="D41" s="39">
        <f>SUM(D38:D39)</f>
        <v>0</v>
      </c>
      <c r="E41" s="39">
        <f>SUM(E38:E39)</f>
        <v>500000</v>
      </c>
      <c r="F41" s="42"/>
    </row>
    <row r="42" spans="3:4" ht="12.75">
      <c r="C42" s="26"/>
      <c r="D42" s="26"/>
    </row>
    <row r="43" spans="2:4" ht="15.75">
      <c r="B43" s="24" t="s">
        <v>25</v>
      </c>
      <c r="C43" s="26"/>
      <c r="D43" s="26"/>
    </row>
    <row r="44" spans="3:4" ht="12.75">
      <c r="C44" s="26"/>
      <c r="D44" s="26"/>
    </row>
    <row r="45" spans="1:5" s="30" customFormat="1" ht="32.25" customHeight="1">
      <c r="A45" s="45">
        <f>SUM(A39+1)</f>
        <v>24</v>
      </c>
      <c r="B45" s="30" t="s">
        <v>26</v>
      </c>
      <c r="C45" s="31">
        <v>3097000</v>
      </c>
      <c r="D45" s="31"/>
      <c r="E45" s="32">
        <v>240000</v>
      </c>
    </row>
    <row r="46" spans="1:5" s="30" customFormat="1" ht="43.5" customHeight="1">
      <c r="A46" s="45">
        <f>SUM(A45+1)</f>
        <v>25</v>
      </c>
      <c r="B46" s="30" t="s">
        <v>27</v>
      </c>
      <c r="C46" s="31">
        <v>2430000</v>
      </c>
      <c r="D46" s="31"/>
      <c r="E46" s="31">
        <v>550000</v>
      </c>
    </row>
    <row r="47" spans="1:5" s="30" customFormat="1" ht="27" customHeight="1">
      <c r="A47" s="45">
        <f>SUM(A46+1)</f>
        <v>26</v>
      </c>
      <c r="B47" s="30" t="s">
        <v>28</v>
      </c>
      <c r="C47" s="31">
        <v>6470000</v>
      </c>
      <c r="D47" s="31"/>
      <c r="E47" s="32">
        <v>500000</v>
      </c>
    </row>
    <row r="48" spans="1:5" s="30" customFormat="1" ht="24" customHeight="1">
      <c r="A48" s="45">
        <f>SUM(A47+1)</f>
        <v>27</v>
      </c>
      <c r="B48" s="30" t="s">
        <v>29</v>
      </c>
      <c r="C48" s="31">
        <v>1345000</v>
      </c>
      <c r="D48" s="31"/>
      <c r="E48" s="32">
        <v>500000</v>
      </c>
    </row>
    <row r="49" spans="1:5" s="41" customFormat="1" ht="12.75">
      <c r="A49" s="46"/>
      <c r="C49" s="47"/>
      <c r="D49" s="47"/>
      <c r="E49" s="47"/>
    </row>
    <row r="50" spans="1:5" s="30" customFormat="1" ht="12.75">
      <c r="A50" s="45"/>
      <c r="B50" s="30" t="s">
        <v>11</v>
      </c>
      <c r="C50" s="31">
        <f>SUM(C45:C49)</f>
        <v>13342000</v>
      </c>
      <c r="D50" s="31">
        <f>SUM(D45:D49)</f>
        <v>0</v>
      </c>
      <c r="E50" s="31">
        <f>SUM(E45:E49)</f>
        <v>1790000</v>
      </c>
    </row>
    <row r="51" spans="3:4" ht="12.75">
      <c r="C51" s="26"/>
      <c r="D51" s="26"/>
    </row>
    <row r="52" spans="2:4" ht="15.75">
      <c r="B52" s="24" t="s">
        <v>30</v>
      </c>
      <c r="C52" s="26"/>
      <c r="D52" s="26"/>
    </row>
    <row r="53" spans="1:6" s="34" customFormat="1" ht="33" customHeight="1">
      <c r="A53" s="29">
        <f>SUM(A48+1)</f>
        <v>28</v>
      </c>
      <c r="B53" s="30" t="s">
        <v>31</v>
      </c>
      <c r="C53" s="32">
        <v>856000</v>
      </c>
      <c r="D53" s="32"/>
      <c r="E53" s="32">
        <v>171000</v>
      </c>
      <c r="F53" s="33"/>
    </row>
    <row r="54" spans="3:4" ht="12.75">
      <c r="C54" s="26"/>
      <c r="D54" s="26"/>
    </row>
    <row r="55" spans="1:6" s="34" customFormat="1" ht="12.75">
      <c r="A55" s="29"/>
      <c r="B55" s="33" t="s">
        <v>11</v>
      </c>
      <c r="C55" s="32">
        <f>SUM(C53:C54)</f>
        <v>856000</v>
      </c>
      <c r="D55" s="32">
        <f>SUM(D53:D54)</f>
        <v>0</v>
      </c>
      <c r="E55" s="32">
        <f>SUM(E53:E54)</f>
        <v>171000</v>
      </c>
      <c r="F55" s="33"/>
    </row>
    <row r="56" spans="3:4" ht="12.75">
      <c r="C56" s="26"/>
      <c r="D56" s="26"/>
    </row>
    <row r="57" spans="1:6" s="34" customFormat="1" ht="12.75">
      <c r="A57" s="73"/>
      <c r="B57" s="42" t="s">
        <v>32</v>
      </c>
      <c r="C57" s="39">
        <f>SUM(C20+C34+C41+C50+C55)</f>
        <v>107294000</v>
      </c>
      <c r="D57" s="39">
        <f>SUM(D20+D34+D41+D50+D55)</f>
        <v>0</v>
      </c>
      <c r="E57" s="39">
        <f>SUM(E20+E34+E41+E50+E55)</f>
        <v>10346000</v>
      </c>
      <c r="F57" s="39">
        <f>SUM(F20+F34+F41+F50+F55)</f>
        <v>0</v>
      </c>
    </row>
    <row r="58" spans="3:4" ht="12.75">
      <c r="C58" s="26"/>
      <c r="D58" s="26"/>
    </row>
    <row r="59" spans="1:6" s="34" customFormat="1" ht="12.75">
      <c r="A59" s="29"/>
      <c r="B59" s="33"/>
      <c r="C59" s="48"/>
      <c r="D59" s="32"/>
      <c r="E59" s="32"/>
      <c r="F59" s="33"/>
    </row>
    <row r="60" ht="12.75">
      <c r="D60" s="26"/>
    </row>
    <row r="61" spans="1:6" s="80" customFormat="1" ht="15.75">
      <c r="A61" s="75"/>
      <c r="B61" s="76" t="s">
        <v>33</v>
      </c>
      <c r="C61" s="77"/>
      <c r="D61" s="78"/>
      <c r="E61" s="78"/>
      <c r="F61" s="79"/>
    </row>
    <row r="62" ht="12.75">
      <c r="D62" s="26"/>
    </row>
    <row r="63" spans="2:4" ht="12.75">
      <c r="B63" s="49" t="s">
        <v>4</v>
      </c>
      <c r="C63" s="74">
        <v>1752000</v>
      </c>
      <c r="D63" s="26"/>
    </row>
    <row r="64" spans="2:4" ht="12.75">
      <c r="B64" s="49" t="s">
        <v>12</v>
      </c>
      <c r="C64" s="74">
        <v>1762000</v>
      </c>
      <c r="D64" s="26"/>
    </row>
    <row r="65" spans="2:4" ht="12.75">
      <c r="B65" s="49" t="s">
        <v>22</v>
      </c>
      <c r="C65" s="74">
        <v>530000</v>
      </c>
      <c r="D65" s="26"/>
    </row>
    <row r="66" spans="2:4" ht="12.75">
      <c r="B66" s="49" t="s">
        <v>25</v>
      </c>
      <c r="C66" s="74">
        <v>530000</v>
      </c>
      <c r="D66" s="26"/>
    </row>
    <row r="67" spans="2:4" ht="12.75">
      <c r="B67" s="49" t="s">
        <v>30</v>
      </c>
      <c r="C67" s="74">
        <v>530000</v>
      </c>
      <c r="D67" s="26"/>
    </row>
    <row r="68" ht="12.75">
      <c r="D68" s="26"/>
    </row>
    <row r="69" ht="12.75">
      <c r="D69" s="26"/>
    </row>
    <row r="70" ht="12.75">
      <c r="D70" s="26"/>
    </row>
    <row r="71" ht="12.75">
      <c r="D71" s="26"/>
    </row>
    <row r="72" ht="12.75">
      <c r="D72" s="26"/>
    </row>
    <row r="73" ht="12.75">
      <c r="D73" s="26"/>
    </row>
    <row r="74" ht="12.75">
      <c r="D74" s="26"/>
    </row>
    <row r="75" ht="12.75">
      <c r="D75" s="26"/>
    </row>
    <row r="76" ht="12.75">
      <c r="D76" s="26"/>
    </row>
    <row r="77" ht="12.75">
      <c r="D77" s="26"/>
    </row>
    <row r="78" ht="12.75">
      <c r="D78" s="26"/>
    </row>
    <row r="79" ht="12.75">
      <c r="D79" s="26"/>
    </row>
    <row r="80" ht="12.75">
      <c r="D80" s="26"/>
    </row>
    <row r="81" ht="12.75">
      <c r="D81" s="26"/>
    </row>
    <row r="82" ht="12.75">
      <c r="D82" s="26"/>
    </row>
    <row r="83" ht="12.75">
      <c r="D83" s="26"/>
    </row>
    <row r="84" ht="12.75">
      <c r="D84" s="26"/>
    </row>
    <row r="85" ht="12.75">
      <c r="D85" s="26"/>
    </row>
    <row r="86" ht="12.75">
      <c r="D86" s="26"/>
    </row>
    <row r="87" ht="12.75">
      <c r="D87" s="26"/>
    </row>
    <row r="88" ht="12.75">
      <c r="D88" s="26"/>
    </row>
    <row r="89" ht="12.75">
      <c r="D89" s="26"/>
    </row>
    <row r="90" ht="12.75">
      <c r="D90" s="26"/>
    </row>
    <row r="91" ht="12.75">
      <c r="D91" s="26"/>
    </row>
    <row r="92" ht="12.75">
      <c r="D92" s="26"/>
    </row>
    <row r="93" ht="12.75">
      <c r="D93" s="26"/>
    </row>
    <row r="94" ht="12.75">
      <c r="D94" s="26"/>
    </row>
    <row r="95" ht="12.75">
      <c r="D95" s="26"/>
    </row>
    <row r="96" ht="12.75">
      <c r="D96" s="26"/>
    </row>
    <row r="97" ht="12.75">
      <c r="D97" s="26"/>
    </row>
    <row r="98" ht="12.75">
      <c r="D98" s="26"/>
    </row>
    <row r="99" ht="12.75">
      <c r="D99" s="26"/>
    </row>
    <row r="100" ht="12.75">
      <c r="D100" s="26"/>
    </row>
    <row r="101" ht="12.75">
      <c r="D101" s="26"/>
    </row>
    <row r="102" ht="12.75">
      <c r="D102" s="26"/>
    </row>
    <row r="103" ht="12.75">
      <c r="D103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C12" sqref="C12"/>
    </sheetView>
  </sheetViews>
  <sheetFormatPr defaultColWidth="9.140625" defaultRowHeight="12.75"/>
  <cols>
    <col min="1" max="1" width="4.28125" style="50" customWidth="1"/>
    <col min="2" max="2" width="31.57421875" style="33" customWidth="1"/>
    <col min="3" max="3" width="36.421875" style="30" customWidth="1"/>
    <col min="4" max="4" width="14.00390625" style="32" customWidth="1"/>
    <col min="5" max="5" width="6.57421875" style="33" hidden="1" customWidth="1"/>
    <col min="6" max="6" width="6.28125" style="51" hidden="1" customWidth="1"/>
    <col min="7" max="7" width="13.421875" style="53" customWidth="1"/>
    <col min="8" max="16384" width="9.140625" style="33" customWidth="1"/>
  </cols>
  <sheetData>
    <row r="1" ht="15">
      <c r="G1" s="52"/>
    </row>
    <row r="2" spans="2:7" s="54" customFormat="1" ht="20.25">
      <c r="B2" s="54" t="s">
        <v>34</v>
      </c>
      <c r="C2" s="55"/>
      <c r="D2" s="56"/>
      <c r="F2" s="57"/>
      <c r="G2" s="58"/>
    </row>
    <row r="4" spans="1:7" s="38" customFormat="1" ht="55.5" customHeight="1">
      <c r="A4" s="59"/>
      <c r="B4" s="60" t="s">
        <v>35</v>
      </c>
      <c r="C4" s="60" t="s">
        <v>36</v>
      </c>
      <c r="D4" s="61" t="s">
        <v>37</v>
      </c>
      <c r="E4" s="62" t="s">
        <v>38</v>
      </c>
      <c r="F4" s="63" t="s">
        <v>39</v>
      </c>
      <c r="G4" s="62" t="s">
        <v>40</v>
      </c>
    </row>
    <row r="5" spans="1:7" ht="30" customHeight="1">
      <c r="A5" s="50">
        <v>1</v>
      </c>
      <c r="B5" s="30" t="s">
        <v>41</v>
      </c>
      <c r="C5" s="64" t="s">
        <v>42</v>
      </c>
      <c r="D5" s="65">
        <v>110000</v>
      </c>
      <c r="E5" s="32" t="e">
        <f>SUM(#REF!/D5*100)</f>
        <v>#REF!</v>
      </c>
      <c r="F5" s="51" t="s">
        <v>43</v>
      </c>
      <c r="G5" s="53">
        <v>44000</v>
      </c>
    </row>
    <row r="6" spans="1:7" ht="36.75" customHeight="1">
      <c r="A6" s="50">
        <f>SUM(A5+1)</f>
        <v>2</v>
      </c>
      <c r="B6" s="30" t="s">
        <v>44</v>
      </c>
      <c r="C6" s="64" t="s">
        <v>45</v>
      </c>
      <c r="D6" s="65">
        <v>1573000</v>
      </c>
      <c r="E6" s="32" t="e">
        <f>SUM(#REF!/D6*100)</f>
        <v>#REF!</v>
      </c>
      <c r="F6" s="51" t="s">
        <v>46</v>
      </c>
      <c r="G6" s="53">
        <v>600000</v>
      </c>
    </row>
    <row r="7" spans="1:7" ht="36" customHeight="1">
      <c r="A7" s="50">
        <f aca="true" t="shared" si="0" ref="A7:A13">SUM(A6+1)</f>
        <v>3</v>
      </c>
      <c r="B7" s="30" t="s">
        <v>47</v>
      </c>
      <c r="C7" s="64" t="s">
        <v>48</v>
      </c>
      <c r="D7" s="65">
        <v>2000000</v>
      </c>
      <c r="E7" s="32" t="e">
        <f>SUM(#REF!/D7*100)</f>
        <v>#REF!</v>
      </c>
      <c r="F7" s="51" t="s">
        <v>46</v>
      </c>
      <c r="G7" s="53">
        <v>800000</v>
      </c>
    </row>
    <row r="8" spans="1:7" ht="45" customHeight="1">
      <c r="A8" s="50">
        <f t="shared" si="0"/>
        <v>4</v>
      </c>
      <c r="B8" s="30" t="s">
        <v>49</v>
      </c>
      <c r="C8" s="64" t="s">
        <v>50</v>
      </c>
      <c r="D8" s="65">
        <v>2738864</v>
      </c>
      <c r="E8" s="32" t="e">
        <f>SUM(#REF!/D8*100)</f>
        <v>#REF!</v>
      </c>
      <c r="F8" s="51" t="s">
        <v>46</v>
      </c>
      <c r="G8" s="53">
        <v>294000</v>
      </c>
    </row>
    <row r="9" spans="1:7" ht="45" customHeight="1">
      <c r="A9" s="50">
        <f t="shared" si="0"/>
        <v>5</v>
      </c>
      <c r="B9" s="64" t="s">
        <v>51</v>
      </c>
      <c r="C9" s="64" t="s">
        <v>52</v>
      </c>
      <c r="D9" s="65">
        <v>386000</v>
      </c>
      <c r="E9" s="32" t="e">
        <f>SUM(#REF!/D9*100)</f>
        <v>#REF!</v>
      </c>
      <c r="F9" s="51" t="s">
        <v>53</v>
      </c>
      <c r="G9" s="53">
        <v>154000</v>
      </c>
    </row>
    <row r="10" spans="1:7" ht="45" customHeight="1">
      <c r="A10" s="50">
        <f t="shared" si="0"/>
        <v>6</v>
      </c>
      <c r="B10" s="64" t="s">
        <v>54</v>
      </c>
      <c r="C10" s="64" t="s">
        <v>55</v>
      </c>
      <c r="D10" s="65">
        <v>1532000</v>
      </c>
      <c r="E10" s="32" t="e">
        <f>SUM(#REF!/D10*100)</f>
        <v>#REF!</v>
      </c>
      <c r="F10" s="51" t="s">
        <v>56</v>
      </c>
      <c r="G10" s="53">
        <v>600000</v>
      </c>
    </row>
    <row r="11" spans="1:7" ht="30" customHeight="1">
      <c r="A11" s="50">
        <f t="shared" si="0"/>
        <v>7</v>
      </c>
      <c r="B11" s="64" t="s">
        <v>57</v>
      </c>
      <c r="C11" s="64" t="s">
        <v>58</v>
      </c>
      <c r="D11" s="65">
        <v>300000</v>
      </c>
      <c r="E11" s="32" t="e">
        <f>SUM(#REF!/D11*100)</f>
        <v>#REF!</v>
      </c>
      <c r="F11" s="51" t="s">
        <v>59</v>
      </c>
      <c r="G11" s="53">
        <v>120000</v>
      </c>
    </row>
    <row r="12" spans="1:7" ht="45" customHeight="1">
      <c r="A12" s="50">
        <f t="shared" si="0"/>
        <v>8</v>
      </c>
      <c r="B12" s="64" t="s">
        <v>60</v>
      </c>
      <c r="C12" s="64" t="s">
        <v>61</v>
      </c>
      <c r="D12" s="65">
        <v>350000</v>
      </c>
      <c r="E12" s="32" t="e">
        <f>SUM(#REF!/D12*100)</f>
        <v>#REF!</v>
      </c>
      <c r="F12" s="51" t="s">
        <v>59</v>
      </c>
      <c r="G12" s="53">
        <v>140000</v>
      </c>
    </row>
    <row r="13" spans="1:7" s="30" customFormat="1" ht="30" customHeight="1">
      <c r="A13" s="50">
        <f t="shared" si="0"/>
        <v>9</v>
      </c>
      <c r="B13" s="64" t="s">
        <v>62</v>
      </c>
      <c r="C13" s="64" t="s">
        <v>63</v>
      </c>
      <c r="D13" s="65">
        <v>114000</v>
      </c>
      <c r="E13" s="32" t="e">
        <f>SUM(#REF!/D13*100)</f>
        <v>#REF!</v>
      </c>
      <c r="F13" s="66" t="s">
        <v>43</v>
      </c>
      <c r="G13" s="67">
        <v>45000</v>
      </c>
    </row>
    <row r="14" spans="1:7" s="42" customFormat="1" ht="12.75">
      <c r="A14" s="68"/>
      <c r="B14" s="38" t="s">
        <v>64</v>
      </c>
      <c r="C14" s="38"/>
      <c r="D14" s="70">
        <f>SUM(D5:D13)</f>
        <v>9103864</v>
      </c>
      <c r="E14" s="70" t="e">
        <f>SUM(E5:E13)</f>
        <v>#REF!</v>
      </c>
      <c r="F14" s="70">
        <f>SUM(F5:F13)</f>
        <v>0</v>
      </c>
      <c r="G14" s="70">
        <f>SUM(G5:G13)</f>
        <v>2797000</v>
      </c>
    </row>
    <row r="15" spans="2:4" ht="12.75">
      <c r="B15" s="30"/>
      <c r="D15" s="69"/>
    </row>
    <row r="16" ht="12.75">
      <c r="D16" s="69"/>
    </row>
    <row r="17" ht="12.75">
      <c r="D17" s="69"/>
    </row>
    <row r="18" ht="12.75">
      <c r="D18" s="69"/>
    </row>
    <row r="19" ht="12.75">
      <c r="D19" s="69"/>
    </row>
    <row r="20" ht="12.75">
      <c r="D20" s="69"/>
    </row>
    <row r="21" ht="12.75">
      <c r="D21" s="69"/>
    </row>
    <row r="22" ht="12.75">
      <c r="D22" s="69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dcterms:created xsi:type="dcterms:W3CDTF">2006-07-20T06:44:10Z</dcterms:created>
  <dcterms:modified xsi:type="dcterms:W3CDTF">2017-02-24T11:11:39Z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74118771</vt:i4>
  </property>
  <property fmtid="{D5CDD505-2E9C-101B-9397-08002B2CF9AE}" pid="3" name="_EmailSubject">
    <vt:lpwstr>vuoden 2006 rakentamispäätökset.xls</vt:lpwstr>
  </property>
  <property fmtid="{D5CDD505-2E9C-101B-9397-08002B2CF9AE}" pid="4" name="_AuthorEmail">
    <vt:lpwstr>Paivi.Wathen@MINEDU.FI</vt:lpwstr>
  </property>
  <property fmtid="{D5CDD505-2E9C-101B-9397-08002B2CF9AE}" pid="5" name="_AuthorEmailDisplayName">
    <vt:lpwstr>Wathen Päivi</vt:lpwstr>
  </property>
  <property fmtid="{D5CDD505-2E9C-101B-9397-08002B2CF9AE}" pid="6" name="_ReviewingToolsShownOnce">
    <vt:lpwstr/>
  </property>
</Properties>
</file>